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E91DC5EF-17AF-4F32-AEC6-16296CB0530D}" xr6:coauthVersionLast="47" xr6:coauthVersionMax="47" xr10:uidLastSave="{00000000-0000-0000-0000-000000000000}"/>
  <bookViews>
    <workbookView xWindow="-108" yWindow="-108" windowWidth="23256" windowHeight="12576" tabRatio="936" activeTab="1" xr2:uid="{00000000-000D-0000-FFFF-FFFF00000000}"/>
  </bookViews>
  <sheets>
    <sheet name="PAGE" sheetId="25" r:id="rId1"/>
    <sheet name="PODIUM" sheetId="26" r:id="rId2"/>
    <sheet name="CHALLENGE" sheetId="3" r:id="rId3"/>
  </sheets>
  <externalReferences>
    <externalReference r:id="rId4"/>
  </externalReferences>
  <definedNames>
    <definedName name="aaaa" localSheetId="0">#REF!</definedName>
    <definedName name="aaaa" localSheetId="1">#REF!</definedName>
    <definedName name="aaaa">#REF!</definedName>
    <definedName name="COUPE" localSheetId="2">#REF!</definedName>
    <definedName name="COUPE" localSheetId="0">#REF!</definedName>
    <definedName name="COUPE" localSheetId="1">#REF!</definedName>
    <definedName name="COUPE">#REF!</definedName>
    <definedName name="Excel_BuiltIn__FilterDatabase" localSheetId="2">#REF!</definedName>
    <definedName name="Excel_BuiltIn__FilterDatabase" localSheetId="0">#REF!</definedName>
    <definedName name="Excel_BuiltIn__FilterDatabase" localSheetId="1">#REF!</definedName>
    <definedName name="Excel_BuiltIn__FilterDatabase">#REF!</definedName>
    <definedName name="ominique" localSheetId="2">'[1]SCORES  F '!#REF!</definedName>
    <definedName name="ominique" localSheetId="0">'[1]SCORES  F '!#REF!</definedName>
    <definedName name="ominique" localSheetId="1">'[1]SCORES  F '!#REF!</definedName>
    <definedName name="ominique">'[1]SCORES  F '!#REF!</definedName>
    <definedName name="ROBIN" localSheetId="0">#REF!</definedName>
    <definedName name="ROBIN" localSheetId="1">#REF!</definedName>
    <definedName name="ROBIN">#REF!</definedName>
    <definedName name="_xlnm.Print_Area" localSheetId="2">CHALLENGE!$B$1:$S$230</definedName>
    <definedName name="_xlnm.Print_Area" localSheetId="0">PAGE!$B$1:$L$23</definedName>
    <definedName name="_xlnm.Print_Area" localSheetId="1">PODIUM!$B$1:$O$38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3" i="3" l="1"/>
  <c r="N173" i="3"/>
  <c r="P173" i="3"/>
  <c r="P175" i="3"/>
  <c r="R173" i="3"/>
  <c r="R175" i="3"/>
  <c r="M173" i="3"/>
  <c r="I173" i="3"/>
  <c r="J187" i="3"/>
  <c r="N187" i="3"/>
  <c r="P187" i="3"/>
  <c r="R187" i="3"/>
  <c r="R189" i="3"/>
  <c r="J191" i="3"/>
  <c r="N191" i="3"/>
  <c r="P191" i="3"/>
  <c r="R191" i="3"/>
  <c r="R193" i="3"/>
  <c r="M191" i="3"/>
  <c r="I191" i="3"/>
  <c r="M187" i="3"/>
  <c r="I187" i="3"/>
  <c r="J183" i="3"/>
  <c r="N183" i="3"/>
  <c r="P183" i="3"/>
  <c r="P185" i="3"/>
  <c r="R183" i="3"/>
  <c r="R185" i="3"/>
  <c r="M183" i="3"/>
  <c r="I183" i="3"/>
  <c r="J169" i="3"/>
  <c r="N169" i="3"/>
  <c r="P169" i="3"/>
  <c r="P171" i="3"/>
  <c r="R169" i="3"/>
  <c r="R171" i="3"/>
  <c r="M169" i="3"/>
  <c r="I169" i="3"/>
  <c r="J165" i="3"/>
  <c r="N165" i="3"/>
  <c r="P165" i="3"/>
  <c r="P167" i="3"/>
  <c r="R165" i="3"/>
  <c r="R167" i="3"/>
  <c r="M165" i="3"/>
  <c r="I165" i="3"/>
  <c r="J161" i="3"/>
  <c r="N161" i="3"/>
  <c r="P161" i="3"/>
  <c r="P163" i="3"/>
  <c r="R161" i="3"/>
  <c r="R163" i="3"/>
  <c r="M161" i="3"/>
  <c r="I161" i="3"/>
  <c r="J157" i="3"/>
  <c r="N157" i="3"/>
  <c r="P157" i="3"/>
  <c r="P159" i="3"/>
  <c r="R157" i="3"/>
  <c r="R159" i="3"/>
  <c r="M157" i="3"/>
  <c r="I157" i="3"/>
  <c r="J153" i="3"/>
  <c r="N153" i="3"/>
  <c r="P153" i="3"/>
  <c r="P155" i="3"/>
  <c r="R153" i="3"/>
  <c r="R155" i="3"/>
  <c r="M153" i="3"/>
  <c r="I153" i="3"/>
  <c r="J149" i="3"/>
  <c r="N149" i="3"/>
  <c r="P149" i="3"/>
  <c r="P151" i="3"/>
  <c r="R149" i="3"/>
  <c r="R151" i="3"/>
  <c r="M149" i="3"/>
  <c r="I149" i="3"/>
  <c r="J145" i="3"/>
  <c r="N145" i="3"/>
  <c r="P145" i="3"/>
  <c r="P147" i="3"/>
  <c r="R145" i="3"/>
  <c r="R147" i="3"/>
  <c r="M145" i="3"/>
  <c r="I145" i="3"/>
  <c r="J141" i="3"/>
  <c r="N141" i="3"/>
  <c r="P141" i="3"/>
  <c r="P143" i="3"/>
  <c r="R141" i="3"/>
  <c r="R143" i="3"/>
  <c r="M141" i="3"/>
  <c r="I141" i="3"/>
  <c r="J137" i="3"/>
  <c r="N137" i="3"/>
  <c r="P137" i="3"/>
  <c r="P139" i="3"/>
  <c r="R137" i="3"/>
  <c r="R139" i="3"/>
  <c r="M137" i="3"/>
  <c r="I137" i="3"/>
  <c r="J133" i="3"/>
  <c r="N133" i="3"/>
  <c r="P133" i="3"/>
  <c r="P135" i="3"/>
  <c r="R133" i="3"/>
  <c r="R135" i="3"/>
  <c r="M133" i="3"/>
  <c r="I133" i="3"/>
  <c r="J129" i="3"/>
  <c r="N129" i="3"/>
  <c r="P129" i="3"/>
  <c r="P131" i="3"/>
  <c r="R129" i="3"/>
  <c r="R131" i="3"/>
  <c r="M129" i="3"/>
  <c r="I129" i="3"/>
  <c r="J125" i="3"/>
  <c r="N125" i="3"/>
  <c r="P125" i="3"/>
  <c r="P127" i="3"/>
  <c r="R125" i="3"/>
  <c r="R127" i="3"/>
  <c r="M125" i="3"/>
  <c r="I125" i="3"/>
  <c r="J111" i="3"/>
  <c r="N111" i="3"/>
  <c r="P111" i="3"/>
  <c r="P113" i="3"/>
  <c r="R111" i="3"/>
  <c r="R113" i="3"/>
  <c r="S111" i="3"/>
  <c r="M111" i="3"/>
  <c r="I111" i="3"/>
  <c r="J107" i="3"/>
  <c r="N107" i="3"/>
  <c r="P107" i="3"/>
  <c r="P109" i="3"/>
  <c r="R107" i="3"/>
  <c r="R109" i="3"/>
  <c r="S107" i="3"/>
  <c r="M107" i="3"/>
  <c r="I107" i="3"/>
  <c r="J103" i="3"/>
  <c r="N103" i="3"/>
  <c r="P103" i="3"/>
  <c r="P105" i="3"/>
  <c r="R103" i="3"/>
  <c r="R105" i="3"/>
  <c r="S103" i="3"/>
  <c r="M103" i="3"/>
  <c r="I103" i="3"/>
  <c r="J99" i="3"/>
  <c r="N99" i="3"/>
  <c r="P99" i="3"/>
  <c r="P101" i="3"/>
  <c r="R99" i="3"/>
  <c r="R101" i="3"/>
  <c r="S99" i="3"/>
  <c r="M99" i="3"/>
  <c r="I99" i="3"/>
  <c r="J95" i="3"/>
  <c r="N95" i="3"/>
  <c r="P95" i="3"/>
  <c r="P97" i="3"/>
  <c r="R95" i="3"/>
  <c r="R97" i="3"/>
  <c r="S95" i="3"/>
  <c r="M95" i="3"/>
  <c r="I95" i="3"/>
  <c r="J91" i="3"/>
  <c r="N91" i="3"/>
  <c r="P91" i="3"/>
  <c r="P93" i="3"/>
  <c r="R91" i="3"/>
  <c r="R93" i="3"/>
  <c r="S91" i="3"/>
  <c r="M91" i="3"/>
  <c r="I91" i="3"/>
  <c r="J87" i="3"/>
  <c r="N87" i="3"/>
  <c r="P87" i="3"/>
  <c r="P89" i="3"/>
  <c r="R87" i="3"/>
  <c r="R89" i="3"/>
  <c r="S87" i="3"/>
  <c r="M87" i="3"/>
  <c r="I87" i="3"/>
  <c r="J83" i="3"/>
  <c r="N83" i="3"/>
  <c r="P83" i="3"/>
  <c r="P85" i="3"/>
  <c r="R83" i="3"/>
  <c r="R85" i="3"/>
  <c r="S83" i="3"/>
  <c r="M83" i="3"/>
  <c r="I83" i="3"/>
  <c r="J79" i="3"/>
  <c r="N79" i="3"/>
  <c r="P79" i="3"/>
  <c r="P81" i="3"/>
  <c r="R79" i="3"/>
  <c r="R81" i="3"/>
  <c r="S79" i="3"/>
  <c r="M79" i="3"/>
  <c r="I79" i="3"/>
  <c r="J75" i="3"/>
  <c r="N75" i="3"/>
  <c r="P75" i="3"/>
  <c r="P77" i="3"/>
  <c r="R75" i="3"/>
  <c r="R77" i="3"/>
  <c r="S75" i="3"/>
  <c r="M75" i="3"/>
  <c r="I75" i="3"/>
  <c r="J71" i="3"/>
  <c r="N71" i="3"/>
  <c r="P71" i="3"/>
  <c r="P73" i="3"/>
  <c r="R71" i="3"/>
  <c r="R73" i="3"/>
  <c r="S71" i="3"/>
  <c r="M71" i="3"/>
  <c r="I71" i="3"/>
  <c r="J67" i="3"/>
  <c r="N67" i="3"/>
  <c r="P67" i="3"/>
  <c r="P69" i="3"/>
  <c r="R67" i="3"/>
  <c r="R69" i="3"/>
  <c r="S67" i="3"/>
  <c r="M67" i="3"/>
  <c r="I67" i="3"/>
  <c r="R40" i="3"/>
  <c r="R50" i="3"/>
  <c r="S40" i="3"/>
  <c r="R44" i="3"/>
  <c r="S44" i="3"/>
  <c r="R48" i="3"/>
  <c r="S48" i="3"/>
  <c r="R38" i="3"/>
  <c r="S38" i="3"/>
  <c r="S50" i="3"/>
  <c r="R46" i="3"/>
  <c r="S46" i="3"/>
  <c r="R42" i="3"/>
  <c r="S42" i="3"/>
  <c r="R36" i="3"/>
  <c r="S36" i="3"/>
  <c r="R59" i="3"/>
  <c r="R57" i="3"/>
  <c r="R55" i="3"/>
  <c r="R53" i="3"/>
  <c r="R17" i="3"/>
  <c r="R23" i="3"/>
  <c r="S17" i="3"/>
  <c r="R19" i="3"/>
  <c r="S19" i="3"/>
  <c r="R21" i="3"/>
  <c r="S21" i="3"/>
  <c r="S23" i="3"/>
  <c r="S59" i="3"/>
  <c r="S57" i="3"/>
  <c r="S55" i="3"/>
  <c r="S53" i="3"/>
  <c r="R28" i="3"/>
  <c r="R26" i="3"/>
  <c r="R32" i="3"/>
  <c r="S32" i="3"/>
  <c r="S26" i="3"/>
  <c r="S28" i="3"/>
  <c r="R30" i="3"/>
  <c r="S30" i="3"/>
</calcChain>
</file>

<file path=xl/sharedStrings.xml><?xml version="1.0" encoding="utf-8"?>
<sst xmlns="http://schemas.openxmlformats.org/spreadsheetml/2006/main" count="327" uniqueCount="94">
  <si>
    <r>
      <rPr>
        <b/>
        <i/>
        <sz val="38"/>
        <color rgb="FF0000FF"/>
        <rFont val="Bookman Old Style"/>
        <family val="1"/>
      </rPr>
      <t xml:space="preserve">Commission  Fédérale                  </t>
    </r>
    <r>
      <rPr>
        <b/>
        <i/>
        <sz val="60"/>
        <color rgb="FFFF0000"/>
        <rFont val="Bookman Old Style"/>
        <family val="1"/>
      </rPr>
      <t>Handisport</t>
    </r>
    <r>
      <rPr>
        <b/>
        <i/>
        <sz val="38"/>
        <color rgb="FFFF0000"/>
        <rFont val="Bookman Old Style"/>
        <family val="1"/>
      </rPr>
      <t xml:space="preserve"> </t>
    </r>
    <r>
      <rPr>
        <b/>
        <i/>
        <sz val="38"/>
        <color rgb="FF0000FF"/>
        <rFont val="Bookman Old Style"/>
        <family val="1"/>
      </rPr>
      <t xml:space="preserve">                                      de  Bowling</t>
    </r>
  </si>
  <si>
    <t>Cl.</t>
  </si>
  <si>
    <t>L 1</t>
  </si>
  <si>
    <t>L 2</t>
  </si>
  <si>
    <t>L 3</t>
  </si>
  <si>
    <t>TOTAL</t>
  </si>
  <si>
    <t>MOY.</t>
  </si>
  <si>
    <t>CUT</t>
  </si>
  <si>
    <t>S 1</t>
  </si>
  <si>
    <t>S 2</t>
  </si>
  <si>
    <t>L 4</t>
  </si>
  <si>
    <t>S</t>
  </si>
  <si>
    <t>V1</t>
  </si>
  <si>
    <t>V2</t>
  </si>
  <si>
    <t>V3</t>
  </si>
  <si>
    <t>L 5</t>
  </si>
  <si>
    <t>L 6</t>
  </si>
  <si>
    <t>PREMIERE   LIGNE</t>
  </si>
  <si>
    <t>DEUXIEME   LIGNE</t>
  </si>
  <si>
    <t>TROISIEME   LIGNE</t>
  </si>
  <si>
    <t>PORRINI</t>
  </si>
  <si>
    <t>BARBAUD</t>
  </si>
  <si>
    <t>CHARRIER</t>
  </si>
  <si>
    <t>GUILLOUX</t>
  </si>
  <si>
    <t>KEDJOUNIA</t>
  </si>
  <si>
    <t>RETAILLEAU</t>
  </si>
  <si>
    <t>SCOUARNEC</t>
  </si>
  <si>
    <t>LACROIX</t>
  </si>
  <si>
    <t>BOULLE</t>
  </si>
  <si>
    <t>CHEKROUN</t>
  </si>
  <si>
    <t>ROUSSEL</t>
  </si>
  <si>
    <t>SABLONE</t>
  </si>
  <si>
    <t>DIVOL</t>
  </si>
  <si>
    <t>thierry</t>
  </si>
  <si>
    <t>dominique</t>
  </si>
  <si>
    <t>jacques</t>
  </si>
  <si>
    <t>pascale</t>
  </si>
  <si>
    <t>souad</t>
  </si>
  <si>
    <t>pascal</t>
  </si>
  <si>
    <t>alexandre</t>
  </si>
  <si>
    <t>corinne</t>
  </si>
  <si>
    <t>didier</t>
  </si>
  <si>
    <t>simone</t>
  </si>
  <si>
    <t>cédric</t>
  </si>
  <si>
    <t>annick</t>
  </si>
  <si>
    <t>carlo</t>
  </si>
  <si>
    <t>alexis</t>
  </si>
  <si>
    <t>angèle</t>
  </si>
  <si>
    <t>BERTHOME</t>
  </si>
  <si>
    <t>BABU</t>
  </si>
  <si>
    <t>grégory</t>
  </si>
  <si>
    <t>clarisse</t>
  </si>
  <si>
    <t>nadia</t>
  </si>
  <si>
    <t>A . S . B . C . L .  LIMOGES</t>
  </si>
  <si>
    <t>B . C . S .  MONTPELLIER</t>
  </si>
  <si>
    <t>S . I . N . A . P . S .  BELFORT</t>
  </si>
  <si>
    <t>LANXADE</t>
  </si>
  <si>
    <t>RECORDS  F.</t>
  </si>
  <si>
    <t>RECORDS  H.</t>
  </si>
  <si>
    <t>LICENCE  INDIVIDUEL</t>
  </si>
  <si>
    <t>PODIUM</t>
  </si>
  <si>
    <r>
      <t xml:space="preserve">1 L :   </t>
    </r>
    <r>
      <rPr>
        <b/>
        <i/>
        <sz val="26"/>
        <color rgb="FFFF0000"/>
        <rFont val="Calibri"/>
        <family val="2"/>
        <scheme val="minor"/>
      </rPr>
      <t>300</t>
    </r>
    <r>
      <rPr>
        <b/>
        <i/>
        <sz val="26"/>
        <color rgb="FF000066"/>
        <rFont val="Calibri"/>
        <family val="2"/>
        <scheme val="minor"/>
      </rPr>
      <t xml:space="preserve">     2 L :   </t>
    </r>
    <r>
      <rPr>
        <b/>
        <i/>
        <sz val="26"/>
        <color rgb="FFFF0000"/>
        <rFont val="Calibri"/>
        <family val="2"/>
        <scheme val="minor"/>
      </rPr>
      <t>538</t>
    </r>
    <r>
      <rPr>
        <b/>
        <i/>
        <sz val="26"/>
        <color rgb="FF000066"/>
        <rFont val="Calibri"/>
        <family val="2"/>
        <scheme val="minor"/>
      </rPr>
      <t xml:space="preserve">     3 L :   </t>
    </r>
    <r>
      <rPr>
        <b/>
        <i/>
        <sz val="26"/>
        <color rgb="FFFF0000"/>
        <rFont val="Calibri"/>
        <family val="2"/>
        <scheme val="minor"/>
      </rPr>
      <t>792</t>
    </r>
    <r>
      <rPr>
        <b/>
        <i/>
        <sz val="26"/>
        <color rgb="FF000066"/>
        <rFont val="Calibri"/>
        <family val="2"/>
        <scheme val="minor"/>
      </rPr>
      <t xml:space="preserve">     6 L :   </t>
    </r>
    <r>
      <rPr>
        <b/>
        <i/>
        <sz val="26"/>
        <color rgb="FFFF0000"/>
        <rFont val="Calibri"/>
        <family val="2"/>
        <scheme val="minor"/>
      </rPr>
      <t>1498</t>
    </r>
  </si>
  <si>
    <t>LA ROCHE SUR YON  -  85000  -</t>
  </si>
  <si>
    <t>A . S - C . S . S .  MULHOUSE</t>
  </si>
  <si>
    <t>BOULLE  corinne</t>
  </si>
  <si>
    <t>LES AIGLES 85 B . C .  LA ROCHE / YON</t>
  </si>
  <si>
    <t>ROUSSEL   cédric</t>
  </si>
  <si>
    <t>LANXADE   pascal</t>
  </si>
  <si>
    <t>LABOUEBE   thierry</t>
  </si>
  <si>
    <t>LES AIGLES 85  LA ROCHE / YON</t>
  </si>
  <si>
    <t>LABOUEBE</t>
  </si>
  <si>
    <t>désigane</t>
  </si>
  <si>
    <t>jean - paul</t>
  </si>
  <si>
    <t>AYAVOU</t>
  </si>
  <si>
    <t>SAUVINEAU</t>
  </si>
  <si>
    <t>+</t>
  </si>
  <si>
    <t>davy</t>
  </si>
  <si>
    <r>
      <rPr>
        <b/>
        <i/>
        <sz val="26"/>
        <color rgb="FF660066"/>
        <rFont val="Calibri"/>
        <family val="2"/>
        <scheme val="minor"/>
      </rPr>
      <t>1 L :</t>
    </r>
    <r>
      <rPr>
        <b/>
        <i/>
        <sz val="26"/>
        <color rgb="FF000066"/>
        <rFont val="Calibri"/>
        <family val="2"/>
        <scheme val="minor"/>
      </rPr>
      <t xml:space="preserve">   </t>
    </r>
    <r>
      <rPr>
        <b/>
        <i/>
        <sz val="26"/>
        <color rgb="FFFF0000"/>
        <rFont val="Calibri"/>
        <family val="2"/>
        <scheme val="minor"/>
      </rPr>
      <t>269</t>
    </r>
    <r>
      <rPr>
        <b/>
        <i/>
        <sz val="26"/>
        <color rgb="FF000066"/>
        <rFont val="Calibri"/>
        <family val="2"/>
        <scheme val="minor"/>
      </rPr>
      <t xml:space="preserve">     </t>
    </r>
    <r>
      <rPr>
        <b/>
        <i/>
        <sz val="26"/>
        <color rgb="FF660066"/>
        <rFont val="Calibri"/>
        <family val="2"/>
        <scheme val="minor"/>
      </rPr>
      <t xml:space="preserve">2 L : </t>
    </r>
    <r>
      <rPr>
        <b/>
        <i/>
        <sz val="26"/>
        <color rgb="FF000066"/>
        <rFont val="Calibri"/>
        <family val="2"/>
        <scheme val="minor"/>
      </rPr>
      <t xml:space="preserve">  </t>
    </r>
    <r>
      <rPr>
        <b/>
        <i/>
        <sz val="26"/>
        <color rgb="FFFF0000"/>
        <rFont val="Calibri"/>
        <family val="2"/>
        <scheme val="minor"/>
      </rPr>
      <t>511</t>
    </r>
    <r>
      <rPr>
        <b/>
        <i/>
        <sz val="26"/>
        <color rgb="FF000066"/>
        <rFont val="Calibri"/>
        <family val="2"/>
        <scheme val="minor"/>
      </rPr>
      <t xml:space="preserve">     </t>
    </r>
    <r>
      <rPr>
        <b/>
        <i/>
        <sz val="26"/>
        <color rgb="FF660066"/>
        <rFont val="Calibri"/>
        <family val="2"/>
        <scheme val="minor"/>
      </rPr>
      <t>3 L :</t>
    </r>
    <r>
      <rPr>
        <b/>
        <i/>
        <sz val="26"/>
        <color rgb="FF000066"/>
        <rFont val="Calibri"/>
        <family val="2"/>
        <scheme val="minor"/>
      </rPr>
      <t xml:space="preserve">   </t>
    </r>
    <r>
      <rPr>
        <b/>
        <i/>
        <sz val="26"/>
        <color rgb="FFFF0000"/>
        <rFont val="Calibri"/>
        <family val="2"/>
        <scheme val="minor"/>
      </rPr>
      <t>724</t>
    </r>
    <r>
      <rPr>
        <b/>
        <i/>
        <sz val="26"/>
        <color rgb="FF000066"/>
        <rFont val="Calibri"/>
        <family val="2"/>
        <scheme val="minor"/>
      </rPr>
      <t xml:space="preserve">     </t>
    </r>
    <r>
      <rPr>
        <b/>
        <i/>
        <sz val="26"/>
        <color rgb="FF660066"/>
        <rFont val="Calibri"/>
        <family val="2"/>
        <scheme val="minor"/>
      </rPr>
      <t xml:space="preserve">6 L :   </t>
    </r>
    <r>
      <rPr>
        <b/>
        <i/>
        <sz val="26"/>
        <color rgb="FFFF0000"/>
        <rFont val="Calibri"/>
        <family val="2"/>
        <scheme val="minor"/>
      </rPr>
      <t>1199</t>
    </r>
  </si>
  <si>
    <t>JONNET</t>
  </si>
  <si>
    <t>eugénio</t>
  </si>
  <si>
    <t>BERNARD</t>
  </si>
  <si>
    <t>céline</t>
  </si>
  <si>
    <t>MOINE</t>
  </si>
  <si>
    <t>DOUILLARD</t>
  </si>
  <si>
    <t>nadège</t>
  </si>
  <si>
    <t>LICENCE  INDIVIDUELLE</t>
  </si>
  <si>
    <t>RENNESON</t>
  </si>
  <si>
    <t>florian</t>
  </si>
  <si>
    <t>DUPUY</t>
  </si>
  <si>
    <t>quentin</t>
  </si>
  <si>
    <t>CECCAROLI</t>
  </si>
  <si>
    <t>richard</t>
  </si>
  <si>
    <t>SOURDSTRIKES  SALON de PVCE</t>
  </si>
  <si>
    <r>
      <rPr>
        <b/>
        <i/>
        <sz val="40"/>
        <color rgb="FF0000FF"/>
        <rFont val="Calibri"/>
        <family val="2"/>
        <scheme val="minor"/>
      </rPr>
      <t>2  ème</t>
    </r>
    <r>
      <rPr>
        <b/>
        <i/>
        <sz val="40"/>
        <color rgb="FF002060"/>
        <rFont val="Calibri"/>
        <family val="2"/>
        <scheme val="minor"/>
      </rPr>
      <t xml:space="preserve">                                                                                                                           </t>
    </r>
    <r>
      <rPr>
        <b/>
        <i/>
        <sz val="40"/>
        <rFont val="Calibri"/>
        <family val="2"/>
        <scheme val="minor"/>
      </rPr>
      <t>CHALLENGE   NATIONAL</t>
    </r>
    <r>
      <rPr>
        <b/>
        <i/>
        <sz val="40"/>
        <color rgb="FF002060"/>
        <rFont val="Calibri"/>
        <family val="2"/>
        <scheme val="minor"/>
      </rPr>
      <t xml:space="preserve">                                                                                 </t>
    </r>
    <r>
      <rPr>
        <b/>
        <i/>
        <sz val="40"/>
        <color rgb="FFFF0000"/>
        <rFont val="Calibri"/>
        <family val="2"/>
        <scheme val="minor"/>
      </rPr>
      <t>INDIVIDUEL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</si>
</sst>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d\ mmmm\ yyyy;@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b/>
      <i/>
      <sz val="38"/>
      <color rgb="FF000080"/>
      <name val="Bookman Old Style"/>
      <family val="1"/>
    </font>
    <font>
      <b/>
      <i/>
      <sz val="38"/>
      <color rgb="FF0000FF"/>
      <name val="Bookman Old Style"/>
      <family val="1"/>
    </font>
    <font>
      <b/>
      <i/>
      <sz val="60"/>
      <color rgb="FFFF0000"/>
      <name val="Bookman Old Style"/>
      <family val="1"/>
    </font>
    <font>
      <b/>
      <i/>
      <sz val="38"/>
      <color rgb="FFFF0000"/>
      <name val="Bookman Old Style"/>
      <family val="1"/>
    </font>
    <font>
      <i/>
      <sz val="24"/>
      <name val="Calibri"/>
      <family val="2"/>
    </font>
    <font>
      <i/>
      <u/>
      <sz val="24"/>
      <name val="Calibri"/>
      <family val="2"/>
    </font>
    <font>
      <b/>
      <i/>
      <sz val="48"/>
      <color rgb="FF0000FF"/>
      <name val="Arial Black"/>
      <family val="2"/>
    </font>
    <font>
      <b/>
      <i/>
      <sz val="42"/>
      <color rgb="FF002060"/>
      <name val="Calibri"/>
      <family val="2"/>
    </font>
    <font>
      <i/>
      <sz val="42"/>
      <color rgb="FF002060"/>
      <name val="Calibri"/>
      <family val="2"/>
    </font>
    <font>
      <b/>
      <i/>
      <sz val="30"/>
      <name val="Calibri"/>
      <family val="2"/>
    </font>
    <font>
      <b/>
      <i/>
      <sz val="32"/>
      <name val="Calibri"/>
      <family val="2"/>
    </font>
    <font>
      <i/>
      <sz val="32"/>
      <name val="Calibri"/>
      <family val="2"/>
    </font>
    <font>
      <b/>
      <i/>
      <sz val="24"/>
      <name val="Calibri"/>
      <family val="2"/>
    </font>
    <font>
      <b/>
      <i/>
      <sz val="26"/>
      <name val="Calibri"/>
      <family val="2"/>
    </font>
    <font>
      <b/>
      <i/>
      <sz val="36"/>
      <name val="Calibri"/>
      <family val="2"/>
    </font>
    <font>
      <i/>
      <sz val="11"/>
      <color rgb="FF002060"/>
      <name val="Calibri"/>
      <family val="2"/>
      <scheme val="minor"/>
    </font>
    <font>
      <sz val="11"/>
      <color rgb="FF000000"/>
      <name val="Calibri"/>
      <family val="2"/>
    </font>
    <font>
      <i/>
      <sz val="14"/>
      <color rgb="FF002060"/>
      <name val="Calibri"/>
      <family val="2"/>
      <scheme val="minor"/>
    </font>
    <font>
      <b/>
      <i/>
      <sz val="20"/>
      <color rgb="FF002060"/>
      <name val="Calibri"/>
      <family val="2"/>
      <scheme val="minor"/>
    </font>
    <font>
      <i/>
      <sz val="18"/>
      <color rgb="FF002060"/>
      <name val="Calibri"/>
      <family val="2"/>
      <scheme val="minor"/>
    </font>
    <font>
      <b/>
      <i/>
      <sz val="18"/>
      <color rgb="FF002060"/>
      <name val="Calibri"/>
      <family val="2"/>
      <scheme val="minor"/>
    </font>
    <font>
      <b/>
      <i/>
      <sz val="22"/>
      <color rgb="FF002060"/>
      <name val="Calibri"/>
      <family val="2"/>
      <scheme val="minor"/>
    </font>
    <font>
      <i/>
      <sz val="16"/>
      <color rgb="FF00206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i/>
      <sz val="20"/>
      <color rgb="FF002060"/>
      <name val="Calibri"/>
      <family val="2"/>
      <scheme val="minor"/>
    </font>
    <font>
      <b/>
      <i/>
      <sz val="24"/>
      <color rgb="FF002060"/>
      <name val="Calibri"/>
      <family val="2"/>
      <scheme val="minor"/>
    </font>
    <font>
      <i/>
      <sz val="24"/>
      <color rgb="FF00206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i/>
      <sz val="22"/>
      <color rgb="FF002060"/>
      <name val="Calibri"/>
      <family val="2"/>
      <scheme val="minor"/>
    </font>
    <font>
      <sz val="36"/>
      <color rgb="FF000000"/>
      <name val="Calibri"/>
      <family val="2"/>
    </font>
    <font>
      <b/>
      <i/>
      <sz val="18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rgb="FF000000"/>
      <name val="Calibri"/>
      <family val="2"/>
    </font>
    <font>
      <b/>
      <i/>
      <sz val="26"/>
      <color rgb="FF000066"/>
      <name val="Calibri"/>
      <family val="2"/>
      <scheme val="minor"/>
    </font>
    <font>
      <b/>
      <i/>
      <sz val="26"/>
      <color rgb="FFFF0000"/>
      <name val="Calibri"/>
      <family val="2"/>
      <scheme val="minor"/>
    </font>
    <font>
      <b/>
      <i/>
      <sz val="40"/>
      <color rgb="FF002060"/>
      <name val="Calibri"/>
      <family val="2"/>
      <scheme val="minor"/>
    </font>
    <font>
      <b/>
      <i/>
      <sz val="40"/>
      <name val="Calibri"/>
      <family val="2"/>
      <scheme val="minor"/>
    </font>
    <font>
      <b/>
      <i/>
      <sz val="40"/>
      <color rgb="FFFF0000"/>
      <name val="Calibri"/>
      <family val="2"/>
      <scheme val="minor"/>
    </font>
    <font>
      <b/>
      <i/>
      <sz val="28"/>
      <color rgb="FF002060"/>
      <name val="Calibri"/>
      <family val="2"/>
      <scheme val="minor"/>
    </font>
    <font>
      <b/>
      <i/>
      <sz val="48"/>
      <color theme="0"/>
      <name val="Algerian"/>
      <family val="5"/>
    </font>
    <font>
      <i/>
      <sz val="12"/>
      <color rgb="FF002060"/>
      <name val="Calibri"/>
      <family val="2"/>
      <scheme val="minor"/>
    </font>
    <font>
      <b/>
      <i/>
      <sz val="48"/>
      <color theme="0"/>
      <name val="Calibri"/>
      <family val="2"/>
      <scheme val="minor"/>
    </font>
    <font>
      <i/>
      <sz val="28"/>
      <color rgb="FF660066"/>
      <name val="Calibri"/>
      <family val="2"/>
      <scheme val="minor"/>
    </font>
    <font>
      <b/>
      <i/>
      <sz val="66"/>
      <color rgb="FF002060"/>
      <name val="Calibri"/>
      <family val="2"/>
      <scheme val="minor"/>
    </font>
    <font>
      <i/>
      <sz val="16"/>
      <color rgb="FF660066"/>
      <name val="Calibri"/>
      <family val="2"/>
      <scheme val="minor"/>
    </font>
    <font>
      <b/>
      <i/>
      <sz val="26"/>
      <color rgb="FF660066"/>
      <name val="Calibri"/>
      <family val="2"/>
      <scheme val="minor"/>
    </font>
    <font>
      <i/>
      <sz val="18"/>
      <color rgb="FF660066"/>
      <name val="Calibri"/>
      <family val="2"/>
      <scheme val="minor"/>
    </font>
    <font>
      <b/>
      <i/>
      <sz val="36"/>
      <color rgb="FF00B050"/>
      <name val="Algerian"/>
      <family val="5"/>
    </font>
    <font>
      <b/>
      <i/>
      <sz val="36"/>
      <color rgb="FF0000FF"/>
      <name val="Algerian"/>
      <family val="5"/>
    </font>
    <font>
      <b/>
      <i/>
      <sz val="36"/>
      <color rgb="FFFF00FF"/>
      <name val="Algerian"/>
      <family val="5"/>
    </font>
    <font>
      <b/>
      <i/>
      <sz val="44"/>
      <color rgb="FFFF00FF"/>
      <name val="Algerian"/>
      <family val="5"/>
    </font>
    <font>
      <b/>
      <i/>
      <sz val="28"/>
      <color rgb="FF00B050"/>
      <name val="Algerian"/>
      <family val="5"/>
    </font>
    <font>
      <b/>
      <i/>
      <sz val="44"/>
      <color rgb="FF0000FF"/>
      <name val="Algerian"/>
      <family val="5"/>
    </font>
    <font>
      <i/>
      <sz val="18"/>
      <color rgb="FFCC00FF"/>
      <name val="Calibri"/>
      <family val="2"/>
      <scheme val="minor"/>
    </font>
    <font>
      <i/>
      <sz val="16"/>
      <color rgb="FFCC00FF"/>
      <name val="Calibri"/>
      <family val="2"/>
      <scheme val="minor"/>
    </font>
    <font>
      <i/>
      <sz val="11"/>
      <color rgb="FFCC00FF"/>
      <name val="Calibri"/>
      <family val="2"/>
      <scheme val="minor"/>
    </font>
    <font>
      <b/>
      <i/>
      <sz val="20"/>
      <color rgb="FFCC00FF"/>
      <name val="Calibri"/>
      <family val="2"/>
      <scheme val="minor"/>
    </font>
    <font>
      <b/>
      <i/>
      <sz val="18"/>
      <color rgb="FFCC00FF"/>
      <name val="Calibri"/>
      <family val="2"/>
      <scheme val="minor"/>
    </font>
    <font>
      <i/>
      <sz val="20"/>
      <color rgb="FFCC00FF"/>
      <name val="Calibri"/>
      <family val="2"/>
      <scheme val="minor"/>
    </font>
    <font>
      <i/>
      <sz val="14"/>
      <color rgb="FFCC00FF"/>
      <name val="Calibri"/>
      <family val="2"/>
      <scheme val="minor"/>
    </font>
    <font>
      <b/>
      <i/>
      <sz val="40"/>
      <color rgb="FF0000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0" fillId="0" borderId="0"/>
    <xf numFmtId="0" fontId="37" fillId="0" borderId="0"/>
    <xf numFmtId="0" fontId="1" fillId="0" borderId="0"/>
    <xf numFmtId="0" fontId="37" fillId="0" borderId="0"/>
    <xf numFmtId="0" fontId="20" fillId="0" borderId="0"/>
    <xf numFmtId="0" fontId="37" fillId="0" borderId="0"/>
    <xf numFmtId="0" fontId="38" fillId="0" borderId="0"/>
  </cellStyleXfs>
  <cellXfs count="133">
    <xf numFmtId="0" fontId="0" fillId="0" borderId="0" xfId="0"/>
    <xf numFmtId="0" fontId="2" fillId="0" borderId="0" xfId="1" applyFont="1"/>
    <xf numFmtId="0" fontId="3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10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12" fillId="0" borderId="0" xfId="1" applyFont="1" applyAlignment="1">
      <alignment vertical="top"/>
    </xf>
    <xf numFmtId="0" fontId="2" fillId="0" borderId="0" xfId="1" applyFont="1" applyAlignment="1">
      <alignment horizontal="center" vertical="center"/>
    </xf>
    <xf numFmtId="0" fontId="3" fillId="0" borderId="0" xfId="1" applyFont="1"/>
    <xf numFmtId="0" fontId="13" fillId="0" borderId="0" xfId="1" applyFont="1" applyAlignment="1">
      <alignment horizontal="center" vertical="top" wrapText="1"/>
    </xf>
    <xf numFmtId="0" fontId="2" fillId="0" borderId="0" xfId="1" applyFont="1" applyAlignment="1">
      <alignment horizontal="center" vertical="top" wrapText="1"/>
    </xf>
    <xf numFmtId="0" fontId="14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164" fontId="16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 indent="2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0" applyFont="1"/>
    <xf numFmtId="0" fontId="22" fillId="0" borderId="0" xfId="0" applyFont="1" applyAlignment="1">
      <alignment horizontal="center" vertical="center"/>
    </xf>
    <xf numFmtId="0" fontId="19" fillId="0" borderId="1" xfId="0" applyFont="1" applyBorder="1"/>
    <xf numFmtId="0" fontId="32" fillId="0" borderId="0" xfId="0" applyFont="1"/>
    <xf numFmtId="0" fontId="33" fillId="0" borderId="0" xfId="2" applyFont="1" applyAlignment="1">
      <alignment vertical="center"/>
    </xf>
    <xf numFmtId="0" fontId="20" fillId="0" borderId="0" xfId="2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left" indent="2"/>
    </xf>
    <xf numFmtId="0" fontId="28" fillId="0" borderId="0" xfId="0" applyFont="1" applyAlignment="1">
      <alignment horizontal="left" vertical="center" indent="2"/>
    </xf>
    <xf numFmtId="0" fontId="39" fillId="0" borderId="0" xfId="2" applyFont="1" applyAlignment="1">
      <alignment vertical="center"/>
    </xf>
    <xf numFmtId="0" fontId="39" fillId="0" borderId="0" xfId="2" applyFont="1"/>
    <xf numFmtId="0" fontId="29" fillId="0" borderId="0" xfId="0" applyFont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left" vertical="center" indent="2"/>
    </xf>
    <xf numFmtId="0" fontId="31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center" vertical="center"/>
    </xf>
    <xf numFmtId="0" fontId="28" fillId="0" borderId="1" xfId="0" applyFont="1" applyBorder="1" applyAlignment="1">
      <alignment horizontal="left" indent="2"/>
    </xf>
    <xf numFmtId="0" fontId="21" fillId="0" borderId="1" xfId="0" applyFont="1" applyBorder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0" fillId="0" borderId="1" xfId="0" applyFont="1" applyBorder="1"/>
    <xf numFmtId="0" fontId="32" fillId="0" borderId="1" xfId="0" applyFont="1" applyBorder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right"/>
    </xf>
    <xf numFmtId="0" fontId="28" fillId="0" borderId="0" xfId="0" applyFont="1" applyAlignment="1">
      <alignment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left" vertical="center" indent="1"/>
    </xf>
    <xf numFmtId="0" fontId="26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26" fillId="0" borderId="0" xfId="0" applyFont="1" applyAlignment="1">
      <alignment vertical="center"/>
    </xf>
    <xf numFmtId="0" fontId="23" fillId="0" borderId="0" xfId="0" applyFont="1" applyAlignment="1">
      <alignment horizontal="left" vertical="center" indent="1"/>
    </xf>
    <xf numFmtId="0" fontId="23" fillId="0" borderId="1" xfId="0" applyFont="1" applyBorder="1" applyAlignment="1">
      <alignment horizontal="left" vertical="center" indent="1"/>
    </xf>
    <xf numFmtId="0" fontId="29" fillId="3" borderId="0" xfId="0" applyFont="1" applyFill="1" applyAlignment="1">
      <alignment horizontal="center" vertical="center"/>
    </xf>
    <xf numFmtId="0" fontId="26" fillId="0" borderId="0" xfId="0" applyFont="1"/>
    <xf numFmtId="0" fontId="26" fillId="0" borderId="1" xfId="0" applyFont="1" applyBorder="1" applyAlignment="1">
      <alignment horizontal="right" vertical="center"/>
    </xf>
    <xf numFmtId="0" fontId="26" fillId="0" borderId="1" xfId="0" applyFont="1" applyBorder="1"/>
    <xf numFmtId="2" fontId="26" fillId="0" borderId="0" xfId="0" applyNumberFormat="1" applyFont="1" applyAlignment="1">
      <alignment horizontal="center" vertical="center"/>
    </xf>
    <xf numFmtId="0" fontId="45" fillId="0" borderId="0" xfId="0" applyFont="1"/>
    <xf numFmtId="2" fontId="21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/>
    </xf>
    <xf numFmtId="0" fontId="49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3"/>
    </xf>
    <xf numFmtId="0" fontId="51" fillId="0" borderId="0" xfId="0" applyFont="1" applyAlignment="1">
      <alignment horizontal="left" vertical="center" indent="5"/>
    </xf>
    <xf numFmtId="0" fontId="49" fillId="0" borderId="0" xfId="0" applyFont="1" applyAlignment="1">
      <alignment horizontal="left" vertical="center" indent="5"/>
    </xf>
    <xf numFmtId="0" fontId="23" fillId="0" borderId="0" xfId="0" applyFont="1" applyAlignment="1">
      <alignment horizontal="left" vertical="center" indent="5"/>
    </xf>
    <xf numFmtId="0" fontId="52" fillId="0" borderId="0" xfId="0" applyFont="1" applyAlignment="1">
      <alignment horizontal="left" vertical="center" indent="5"/>
    </xf>
    <xf numFmtId="0" fontId="53" fillId="0" borderId="0" xfId="0" applyFont="1" applyAlignment="1">
      <alignment horizontal="left" vertical="center" indent="5"/>
    </xf>
    <xf numFmtId="0" fontId="53" fillId="0" borderId="0" xfId="0" applyFont="1" applyAlignment="1">
      <alignment horizontal="right" vertical="center"/>
    </xf>
    <xf numFmtId="0" fontId="28" fillId="0" borderId="0" xfId="0" applyFont="1"/>
    <xf numFmtId="0" fontId="54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 indent="5"/>
    </xf>
    <xf numFmtId="0" fontId="56" fillId="0" borderId="0" xfId="0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55" fillId="0" borderId="0" xfId="0" applyFont="1" applyAlignment="1">
      <alignment horizontal="right" vertical="center"/>
    </xf>
    <xf numFmtId="0" fontId="19" fillId="0" borderId="0" xfId="0" applyFont="1" applyAlignment="1">
      <alignment horizontal="left" indent="5"/>
    </xf>
    <xf numFmtId="0" fontId="60" fillId="3" borderId="0" xfId="0" applyFont="1" applyFill="1" applyAlignment="1">
      <alignment horizontal="left" vertical="center" indent="1"/>
    </xf>
    <xf numFmtId="0" fontId="60" fillId="3" borderId="0" xfId="0" applyFont="1" applyFill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0" applyFont="1"/>
    <xf numFmtId="0" fontId="63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65" fillId="0" borderId="0" xfId="0" applyFont="1" applyAlignment="1">
      <alignment horizontal="left" vertical="center" indent="2"/>
    </xf>
    <xf numFmtId="0" fontId="66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 indent="2"/>
    </xf>
    <xf numFmtId="0" fontId="65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 indent="1"/>
    </xf>
    <xf numFmtId="0" fontId="65" fillId="3" borderId="0" xfId="0" applyFont="1" applyFill="1" applyAlignment="1">
      <alignment vertical="center"/>
    </xf>
    <xf numFmtId="0" fontId="65" fillId="0" borderId="0" xfId="0" applyFont="1" applyAlignment="1">
      <alignment horizontal="left" indent="2"/>
    </xf>
    <xf numFmtId="0" fontId="28" fillId="0" borderId="0" xfId="0" applyFont="1" applyAlignment="1">
      <alignment horizontal="left" vertical="center" indent="1"/>
    </xf>
    <xf numFmtId="0" fontId="35" fillId="0" borderId="0" xfId="0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164" fontId="13" fillId="0" borderId="0" xfId="1" applyNumberFormat="1" applyFont="1" applyAlignment="1">
      <alignment horizontal="center" vertical="top"/>
    </xf>
    <xf numFmtId="0" fontId="18" fillId="0" borderId="0" xfId="1" applyFont="1" applyAlignment="1">
      <alignment horizontal="center" vertical="center"/>
    </xf>
    <xf numFmtId="0" fontId="48" fillId="7" borderId="0" xfId="0" applyFont="1" applyFill="1" applyAlignment="1">
      <alignment horizontal="center" vertical="center"/>
    </xf>
    <xf numFmtId="0" fontId="59" fillId="0" borderId="0" xfId="0" applyFont="1" applyAlignment="1">
      <alignment horizontal="left" vertical="center" indent="3"/>
    </xf>
    <xf numFmtId="0" fontId="58" fillId="0" borderId="0" xfId="0" applyFont="1" applyAlignment="1">
      <alignment horizontal="left" vertical="center" indent="5"/>
    </xf>
    <xf numFmtId="0" fontId="42" fillId="0" borderId="0" xfId="0" applyFont="1" applyAlignment="1">
      <alignment horizontal="center" vertical="top" wrapText="1"/>
    </xf>
    <xf numFmtId="0" fontId="46" fillId="2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57" fillId="0" borderId="0" xfId="0" applyFont="1" applyAlignment="1">
      <alignment horizontal="left" vertical="center" indent="3"/>
    </xf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 indent="2"/>
    </xf>
    <xf numFmtId="0" fontId="64" fillId="0" borderId="0" xfId="0" applyFont="1" applyAlignment="1">
      <alignment horizontal="right" vertical="center"/>
    </xf>
    <xf numFmtId="0" fontId="63" fillId="0" borderId="0" xfId="0" applyFont="1" applyAlignment="1">
      <alignment horizontal="right" vertical="center" indent="2"/>
    </xf>
    <xf numFmtId="0" fontId="35" fillId="4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</cellXfs>
  <cellStyles count="9">
    <cellStyle name="Normal" xfId="0" builtinId="0"/>
    <cellStyle name="Normal 2" xfId="2" xr:uid="{00000000-0005-0000-0000-000001000000}"/>
    <cellStyle name="Normal 2 2" xfId="1" xr:uid="{00000000-0005-0000-0000-000002000000}"/>
    <cellStyle name="Normal 2 3" xfId="6" xr:uid="{00000000-0005-0000-0000-000003000000}"/>
    <cellStyle name="Normal 3" xfId="8" xr:uid="{00000000-0005-0000-0000-000004000000}"/>
    <cellStyle name="Normal 5 2" xfId="4" xr:uid="{00000000-0005-0000-0000-000005000000}"/>
    <cellStyle name="Normal 6" xfId="3" xr:uid="{00000000-0005-0000-0000-000006000000}"/>
    <cellStyle name="Normal 6 2" xfId="5" xr:uid="{00000000-0005-0000-0000-000007000000}"/>
    <cellStyle name="Normal 6 2 2" xfId="7" xr:uid="{00000000-0005-0000-0000-000008000000}"/>
  </cellStyles>
  <dxfs count="635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strike val="0"/>
        <color rgb="FFFF0000"/>
      </font>
    </dxf>
    <dxf>
      <font>
        <b/>
        <i/>
        <color theme="0"/>
      </font>
      <fill>
        <patternFill>
          <bgColor rgb="FF00B050"/>
        </patternFill>
      </fill>
    </dxf>
  </dxfs>
  <tableStyles count="0" defaultTableStyle="TableStyleMedium2" defaultPivotStyle="PivotStyleMedium9"/>
  <colors>
    <mruColors>
      <color rgb="FFCC00FF"/>
      <color rgb="FFFF99FF"/>
      <color rgb="FF660066"/>
      <color rgb="FF0000FF"/>
      <color rgb="FFFFCCFF"/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7</xdr:row>
      <xdr:rowOff>114300</xdr:rowOff>
    </xdr:from>
    <xdr:to>
      <xdr:col>12</xdr:col>
      <xdr:colOff>106680</xdr:colOff>
      <xdr:row>21</xdr:row>
      <xdr:rowOff>76200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5410200"/>
          <a:ext cx="10599420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353166</xdr:colOff>
      <xdr:row>19</xdr:row>
      <xdr:rowOff>106679</xdr:rowOff>
    </xdr:from>
    <xdr:ext cx="3251570" cy="1920241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166" y="11803379"/>
          <a:ext cx="3251570" cy="1920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5" name="Picture 1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6" name="Picture 2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7" name="Picture 2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8" name="Picture 2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9" name="Picture 2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1" name="Picture 2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22" name="Picture 2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3" name="Picture 2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7" name="Picture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8" name="Picture 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0" name="Picture 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1" name="Picture 1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2" name="Picture 1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3" name="Picture 1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7" name="Picture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8" name="Picture 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9" name="Picture 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40" name="Picture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1" name="Picture 1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3" name="Picture 1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4" name="Picture 5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5" name="Picture 5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6" name="Picture 5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7" name="Picture 57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8" name="Picture 5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9" name="Picture 6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50" name="Picture 6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1" name="Picture 6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52" name="Picture 6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818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3" name="Picture 6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390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6" name="Picture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8" name="Picture 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9" name="Picture 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0" name="Picture 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1" name="Picture 1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2" name="Picture 1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3" name="Picture 1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6" name="Picture 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7" name="Picture 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8" name="Picture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9" name="Picture 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17849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70" name="Picture 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1" name="Picture 1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72" name="Picture 1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3" name="Picture 1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838200</xdr:colOff>
      <xdr:row>3</xdr:row>
      <xdr:rowOff>0</xdr:rowOff>
    </xdr:from>
    <xdr:to>
      <xdr:col>5</xdr:col>
      <xdr:colOff>457200</xdr:colOff>
      <xdr:row>3</xdr:row>
      <xdr:rowOff>0</xdr:rowOff>
    </xdr:to>
    <xdr:pic>
      <xdr:nvPicPr>
        <xdr:cNvPr id="74" name="Picture 6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3467100"/>
          <a:ext cx="56388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859631</xdr:colOff>
      <xdr:row>5</xdr:row>
      <xdr:rowOff>160020</xdr:rowOff>
    </xdr:from>
    <xdr:to>
      <xdr:col>10</xdr:col>
      <xdr:colOff>850106</xdr:colOff>
      <xdr:row>7</xdr:row>
      <xdr:rowOff>67736</xdr:rowOff>
    </xdr:to>
    <xdr:sp macro="" textlink="">
      <xdr:nvSpPr>
        <xdr:cNvPr id="75" name="WordArt 516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8251" y="4389120"/>
          <a:ext cx="8494395" cy="97451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INDIVIDUEL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0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0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0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  <a:ext uri="{FF2B5EF4-FFF2-40B4-BE49-F238E27FC236}">
                  <a16:creationId xmlns:a16="http://schemas.microsoft.com/office/drawing/2014/main" id="{00000000-0008-0000-0000-00000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8" name="Object 6" hidden="1">
              <a:extLst>
                <a:ext uri="{63B3BB69-23CF-44E3-9099-C40C66FF867C}">
                  <a14:compatExt spid="_x0000_s28678"/>
                </a:ext>
                <a:ext uri="{FF2B5EF4-FFF2-40B4-BE49-F238E27FC236}">
                  <a16:creationId xmlns:a16="http://schemas.microsoft.com/office/drawing/2014/main" id="{00000000-0008-0000-0000-00000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0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  <a:ext uri="{FF2B5EF4-FFF2-40B4-BE49-F238E27FC236}">
                  <a16:creationId xmlns:a16="http://schemas.microsoft.com/office/drawing/2014/main" id="{00000000-0008-0000-0000-00000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  <a:ext uri="{FF2B5EF4-FFF2-40B4-BE49-F238E27FC236}">
                  <a16:creationId xmlns:a16="http://schemas.microsoft.com/office/drawing/2014/main" id="{00000000-0008-0000-0000-00000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  <a:ext uri="{FF2B5EF4-FFF2-40B4-BE49-F238E27FC236}">
                  <a16:creationId xmlns:a16="http://schemas.microsoft.com/office/drawing/2014/main" id="{00000000-0008-0000-0000-00000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3" name="Object 11" hidden="1">
              <a:extLst>
                <a:ext uri="{63B3BB69-23CF-44E3-9099-C40C66FF867C}">
                  <a14:compatExt spid="_x0000_s28683"/>
                </a:ext>
                <a:ext uri="{FF2B5EF4-FFF2-40B4-BE49-F238E27FC236}">
                  <a16:creationId xmlns:a16="http://schemas.microsoft.com/office/drawing/2014/main" id="{00000000-0008-0000-0000-00000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4" name="Object 12" hidden="1">
              <a:extLst>
                <a:ext uri="{63B3BB69-23CF-44E3-9099-C40C66FF867C}">
                  <a14:compatExt spid="_x0000_s28684"/>
                </a:ext>
                <a:ext uri="{FF2B5EF4-FFF2-40B4-BE49-F238E27FC236}">
                  <a16:creationId xmlns:a16="http://schemas.microsoft.com/office/drawing/2014/main" id="{00000000-0008-0000-0000-00000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5" name="Object 13" hidden="1">
              <a:extLst>
                <a:ext uri="{63B3BB69-23CF-44E3-9099-C40C66FF867C}">
                  <a14:compatExt spid="_x0000_s28685"/>
                </a:ext>
                <a:ext uri="{FF2B5EF4-FFF2-40B4-BE49-F238E27FC236}">
                  <a16:creationId xmlns:a16="http://schemas.microsoft.com/office/drawing/2014/main" id="{00000000-0008-0000-0000-00000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28686" name="Object 14" hidden="1">
              <a:extLst>
                <a:ext uri="{63B3BB69-23CF-44E3-9099-C40C66FF867C}">
                  <a14:compatExt spid="_x0000_s28686"/>
                </a:ext>
                <a:ext uri="{FF2B5EF4-FFF2-40B4-BE49-F238E27FC236}">
                  <a16:creationId xmlns:a16="http://schemas.microsoft.com/office/drawing/2014/main" id="{00000000-0008-0000-0000-00000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116205</xdr:colOff>
      <xdr:row>2</xdr:row>
      <xdr:rowOff>0</xdr:rowOff>
    </xdr:from>
    <xdr:to>
      <xdr:col>11</xdr:col>
      <xdr:colOff>735330</xdr:colOff>
      <xdr:row>3</xdr:row>
      <xdr:rowOff>529275</xdr:rowOff>
    </xdr:to>
    <xdr:sp macro="" textlink="">
      <xdr:nvSpPr>
        <xdr:cNvPr id="76" name="WordArt 51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933700"/>
          <a:ext cx="10067925" cy="10626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48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/>
              <a:latin typeface="Arial Black"/>
            </a:rPr>
            <a:t>2</a:t>
          </a:r>
          <a:r>
            <a:rPr lang="fr-FR" sz="3600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/>
              <a:latin typeface="Arial Black"/>
            </a:rPr>
            <a:t>  ème  CHALLENGE  NATIONAL</a:t>
          </a:r>
          <a:endParaRPr lang="fr-FR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9</xdr:col>
      <xdr:colOff>868680</xdr:colOff>
      <xdr:row>0</xdr:row>
      <xdr:rowOff>0</xdr:rowOff>
    </xdr:from>
    <xdr:to>
      <xdr:col>12</xdr:col>
      <xdr:colOff>76200</xdr:colOff>
      <xdr:row>1</xdr:row>
      <xdr:rowOff>83820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6340" y="0"/>
          <a:ext cx="2042160" cy="2484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862965</xdr:colOff>
      <xdr:row>0</xdr:row>
      <xdr:rowOff>1859280</xdr:rowOff>
    </xdr:from>
    <xdr:to>
      <xdr:col>12</xdr:col>
      <xdr:colOff>446247</xdr:colOff>
      <xdr:row>0</xdr:row>
      <xdr:rowOff>2109046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rrowheads="1"/>
        </xdr:cNvSpPr>
      </xdr:nvSpPr>
      <xdr:spPr bwMode="auto">
        <a:xfrm>
          <a:off x="8810625" y="1859280"/>
          <a:ext cx="2417922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800" b="1" i="1">
              <a:solidFill>
                <a:srgbClr val="000080"/>
              </a:solidFill>
            </a:rPr>
            <a:t>   </a:t>
          </a:r>
          <a:r>
            <a:rPr lang="fr-FR" altLang="fr-FR" sz="4000" b="1" i="1">
              <a:solidFill>
                <a:srgbClr val="0000FF"/>
              </a:solidFill>
            </a:rPr>
            <a:t>C F</a:t>
          </a:r>
          <a:r>
            <a:rPr lang="fr-FR" altLang="fr-FR" sz="4000" b="1" i="1" baseline="0">
              <a:solidFill>
                <a:srgbClr val="0000FF"/>
              </a:solidFill>
            </a:rPr>
            <a:t> </a:t>
          </a:r>
          <a:r>
            <a:rPr lang="fr-FR" altLang="fr-FR" sz="4000" b="1" i="1">
              <a:solidFill>
                <a:srgbClr val="FF0000"/>
              </a:solidFill>
            </a:rPr>
            <a:t>H</a:t>
          </a:r>
          <a:r>
            <a:rPr lang="fr-FR" altLang="fr-FR" sz="40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83820</xdr:colOff>
      <xdr:row>1</xdr:row>
      <xdr:rowOff>152400</xdr:rowOff>
    </xdr:to>
    <xdr:pic>
      <xdr:nvPicPr>
        <xdr:cNvPr id="79" name="Picture 1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197358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13</xdr:row>
      <xdr:rowOff>30480</xdr:rowOff>
    </xdr:from>
    <xdr:to>
      <xdr:col>3</xdr:col>
      <xdr:colOff>754380</xdr:colOff>
      <xdr:row>14</xdr:row>
      <xdr:rowOff>129540</xdr:rowOff>
    </xdr:to>
    <xdr:sp macro="" textlink="">
      <xdr:nvSpPr>
        <xdr:cNvPr id="82" name="Ellips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2301240" y="8526780"/>
          <a:ext cx="731520" cy="632460"/>
        </a:xfrm>
        <a:prstGeom prst="ellipse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525780</xdr:colOff>
      <xdr:row>9</xdr:row>
      <xdr:rowOff>533399</xdr:rowOff>
    </xdr:from>
    <xdr:to>
      <xdr:col>8</xdr:col>
      <xdr:colOff>861060</xdr:colOff>
      <xdr:row>13</xdr:row>
      <xdr:rowOff>469146</xdr:rowOff>
    </xdr:to>
    <xdr:pic>
      <xdr:nvPicPr>
        <xdr:cNvPr id="28672" name="Picture 5">
          <a:extLst>
            <a:ext uri="{FF2B5EF4-FFF2-40B4-BE49-F238E27FC236}">
              <a16:creationId xmlns:a16="http://schemas.microsoft.com/office/drawing/2014/main" id="{00000000-0008-0000-0000-00000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920" y="6896099"/>
          <a:ext cx="3169920" cy="2069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866775</xdr:colOff>
      <xdr:row>0</xdr:row>
      <xdr:rowOff>133350</xdr:rowOff>
    </xdr:from>
    <xdr:ext cx="2055495" cy="1714500"/>
    <xdr:pic>
      <xdr:nvPicPr>
        <xdr:cNvPr id="2" name="Picture 12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595" y="133350"/>
          <a:ext cx="2055495" cy="1714500"/>
        </a:xfrm>
        <a:prstGeom prst="rect">
          <a:avLst/>
        </a:prstGeom>
      </xdr:spPr>
    </xdr:pic>
    <xdr:clientData/>
  </xdr:oneCellAnchor>
  <xdr:oneCellAnchor>
    <xdr:from>
      <xdr:col>1</xdr:col>
      <xdr:colOff>26671</xdr:colOff>
      <xdr:row>0</xdr:row>
      <xdr:rowOff>57150</xdr:rowOff>
    </xdr:from>
    <xdr:ext cx="2047874" cy="168402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1" y="57150"/>
          <a:ext cx="2047874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5715</xdr:colOff>
      <xdr:row>2</xdr:row>
      <xdr:rowOff>289560</xdr:rowOff>
    </xdr:from>
    <xdr:to>
      <xdr:col>4</xdr:col>
      <xdr:colOff>219075</xdr:colOff>
      <xdr:row>3</xdr:row>
      <xdr:rowOff>280246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257175" y="1295400"/>
          <a:ext cx="2575560" cy="493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800" b="1" i="1">
              <a:solidFill>
                <a:schemeClr val="tx1"/>
              </a:solidFill>
            </a:rPr>
            <a:t>   </a:t>
          </a:r>
          <a:r>
            <a:rPr lang="fr-FR" altLang="fr-FR" sz="4000" b="1" i="1">
              <a:solidFill>
                <a:srgbClr val="0000FF"/>
              </a:solidFill>
            </a:rPr>
            <a:t>C F</a:t>
          </a:r>
          <a:r>
            <a:rPr lang="fr-FR" altLang="fr-FR" sz="4000" b="1" i="1" baseline="0">
              <a:solidFill>
                <a:srgbClr val="0000FF"/>
              </a:solidFill>
            </a:rPr>
            <a:t> </a:t>
          </a:r>
          <a:r>
            <a:rPr lang="fr-FR" altLang="fr-FR" sz="4000" b="1" i="1">
              <a:solidFill>
                <a:srgbClr val="FF0000"/>
              </a:solidFill>
            </a:rPr>
            <a:t>H</a:t>
          </a:r>
          <a:r>
            <a:rPr lang="fr-FR" altLang="fr-FR" sz="40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>
    <xdr:from>
      <xdr:col>1</xdr:col>
      <xdr:colOff>436245</xdr:colOff>
      <xdr:row>5</xdr:row>
      <xdr:rowOff>152400</xdr:rowOff>
    </xdr:from>
    <xdr:to>
      <xdr:col>2</xdr:col>
      <xdr:colOff>188595</xdr:colOff>
      <xdr:row>23</xdr:row>
      <xdr:rowOff>333375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87705" y="3032760"/>
          <a:ext cx="560070" cy="7038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4400" b="1" i="1">
              <a:solidFill>
                <a:srgbClr val="002060"/>
              </a:solidFill>
              <a:latin typeface="Algerian" panose="04020705040A02060702" pitchFamily="82" charset="0"/>
            </a:rPr>
            <a:t>CHALLENGE</a:t>
          </a:r>
        </a:p>
      </xdr:txBody>
    </xdr:sp>
    <xdr:clientData/>
  </xdr:twoCellAnchor>
  <xdr:twoCellAnchor>
    <xdr:from>
      <xdr:col>13</xdr:col>
      <xdr:colOff>737235</xdr:colOff>
      <xdr:row>7</xdr:row>
      <xdr:rowOff>28575</xdr:rowOff>
    </xdr:from>
    <xdr:to>
      <xdr:col>14</xdr:col>
      <xdr:colOff>504825</xdr:colOff>
      <xdr:row>21</xdr:row>
      <xdr:rowOff>333375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1732895" y="3670935"/>
          <a:ext cx="918210" cy="5638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5400" b="1" i="1">
              <a:solidFill>
                <a:srgbClr val="FF0000"/>
              </a:solidFill>
              <a:latin typeface="Algerian" panose="04020705040A02060702" pitchFamily="82" charset="0"/>
            </a:rPr>
            <a:t>2023</a:t>
          </a:r>
        </a:p>
      </xdr:txBody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5</xdr:col>
      <xdr:colOff>11430</xdr:colOff>
      <xdr:row>31</xdr:row>
      <xdr:rowOff>16358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449175"/>
          <a:ext cx="2316480" cy="1302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5</xdr:col>
      <xdr:colOff>28575</xdr:colOff>
      <xdr:row>34</xdr:row>
      <xdr:rowOff>9982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4058900"/>
          <a:ext cx="2333625" cy="1324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5</xdr:col>
      <xdr:colOff>0</xdr:colOff>
      <xdr:row>37</xdr:row>
      <xdr:rowOff>57150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5601950"/>
          <a:ext cx="23050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1133475</xdr:colOff>
      <xdr:row>28</xdr:row>
      <xdr:rowOff>66675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0829925"/>
          <a:ext cx="2286000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1143000</xdr:colOff>
      <xdr:row>5</xdr:row>
      <xdr:rowOff>371475</xdr:rowOff>
    </xdr:from>
    <xdr:to>
      <xdr:col>12</xdr:col>
      <xdr:colOff>976475</xdr:colOff>
      <xdr:row>23</xdr:row>
      <xdr:rowOff>276225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2DBF428-6042-487D-82EB-A2943EE9A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3257550"/>
          <a:ext cx="8386925" cy="676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20</xdr:row>
      <xdr:rowOff>0</xdr:rowOff>
    </xdr:from>
    <xdr:to>
      <xdr:col>14</xdr:col>
      <xdr:colOff>266700</xdr:colOff>
      <xdr:row>25</xdr:row>
      <xdr:rowOff>304800</xdr:rowOff>
    </xdr:to>
    <xdr:pic>
      <xdr:nvPicPr>
        <xdr:cNvPr id="11" name="Picture 330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5855" y="8595360"/>
          <a:ext cx="11287125" cy="2209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762000</xdr:colOff>
      <xdr:row>60</xdr:row>
      <xdr:rowOff>0</xdr:rowOff>
    </xdr:from>
    <xdr:ext cx="1973580" cy="1600200"/>
    <xdr:pic>
      <xdr:nvPicPr>
        <xdr:cNvPr id="19" name="Picture 12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2680" y="17015460"/>
          <a:ext cx="1973580" cy="1600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</xdr:row>
      <xdr:rowOff>22860</xdr:rowOff>
    </xdr:from>
    <xdr:ext cx="1958340" cy="1432560"/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5834360"/>
          <a:ext cx="19583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30480</xdr:colOff>
      <xdr:row>62</xdr:row>
      <xdr:rowOff>127635</xdr:rowOff>
    </xdr:from>
    <xdr:to>
      <xdr:col>3</xdr:col>
      <xdr:colOff>1516380</xdr:colOff>
      <xdr:row>63</xdr:row>
      <xdr:rowOff>118321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289560" y="16853535"/>
          <a:ext cx="2011680" cy="4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rgbClr val="0000FF"/>
              </a:solidFill>
            </a:rPr>
            <a:t>   </a:t>
          </a:r>
          <a:r>
            <a:rPr lang="fr-FR" altLang="fr-FR" sz="3600" b="1" i="1">
              <a:solidFill>
                <a:srgbClr val="0000FF"/>
              </a:solidFill>
            </a:rPr>
            <a:t>C F</a:t>
          </a:r>
          <a:r>
            <a:rPr lang="fr-FR" altLang="fr-FR" sz="3600" b="1" i="1" baseline="0">
              <a:solidFill>
                <a:srgbClr val="FF0000"/>
              </a:solidFill>
            </a:rPr>
            <a:t> </a:t>
          </a:r>
          <a:r>
            <a:rPr lang="fr-FR" altLang="fr-FR" sz="3600" b="1" i="1">
              <a:solidFill>
                <a:srgbClr val="FF0000"/>
              </a:solidFill>
            </a:rPr>
            <a:t>H </a:t>
          </a:r>
          <a:r>
            <a:rPr lang="fr-FR" altLang="fr-FR" sz="3600" b="1" i="1">
              <a:solidFill>
                <a:srgbClr val="0000FF"/>
              </a:solidFill>
            </a:rPr>
            <a:t>B</a:t>
          </a:r>
        </a:p>
      </xdr:txBody>
    </xdr:sp>
    <xdr:clientData/>
  </xdr:twoCellAnchor>
  <xdr:twoCellAnchor>
    <xdr:from>
      <xdr:col>3</xdr:col>
      <xdr:colOff>1516380</xdr:colOff>
      <xdr:row>60</xdr:row>
      <xdr:rowOff>289560</xdr:rowOff>
    </xdr:from>
    <xdr:to>
      <xdr:col>15</xdr:col>
      <xdr:colOff>655320</xdr:colOff>
      <xdr:row>63</xdr:row>
      <xdr:rowOff>74295</xdr:rowOff>
    </xdr:to>
    <xdr:sp macro="" textlink="">
      <xdr:nvSpPr>
        <xdr:cNvPr id="25" name="WordArt 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286000" y="17305020"/>
          <a:ext cx="7620000" cy="115633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ELIMINATOIRE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70C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CHALLENGE  </a:t>
          </a: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2022</a:t>
          </a:r>
        </a:p>
      </xdr:txBody>
    </xdr:sp>
    <xdr:clientData/>
  </xdr:twoCellAnchor>
  <xdr:oneCellAnchor>
    <xdr:from>
      <xdr:col>15</xdr:col>
      <xdr:colOff>800100</xdr:colOff>
      <xdr:row>0</xdr:row>
      <xdr:rowOff>0</xdr:rowOff>
    </xdr:from>
    <xdr:ext cx="1973580" cy="1600200"/>
    <xdr:pic>
      <xdr:nvPicPr>
        <xdr:cNvPr id="26" name="Picture 128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0780" y="0"/>
          <a:ext cx="1973580" cy="1600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22860</xdr:rowOff>
    </xdr:from>
    <xdr:ext cx="1958340" cy="1432560"/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31402020"/>
          <a:ext cx="19583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30480</xdr:colOff>
      <xdr:row>2</xdr:row>
      <xdr:rowOff>127635</xdr:rowOff>
    </xdr:from>
    <xdr:to>
      <xdr:col>3</xdr:col>
      <xdr:colOff>1516380</xdr:colOff>
      <xdr:row>3</xdr:row>
      <xdr:rowOff>118321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289560" y="32421195"/>
          <a:ext cx="2011680" cy="4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rgbClr val="0000FF"/>
              </a:solidFill>
            </a:rPr>
            <a:t>   </a:t>
          </a:r>
          <a:r>
            <a:rPr lang="fr-FR" altLang="fr-FR" sz="3600" b="1" i="1">
              <a:solidFill>
                <a:srgbClr val="0000FF"/>
              </a:solidFill>
            </a:rPr>
            <a:t>C F</a:t>
          </a:r>
          <a:r>
            <a:rPr lang="fr-FR" altLang="fr-FR" sz="3600" b="1" i="1" baseline="0">
              <a:solidFill>
                <a:srgbClr val="FF0000"/>
              </a:solidFill>
            </a:rPr>
            <a:t> </a:t>
          </a:r>
          <a:r>
            <a:rPr lang="fr-FR" altLang="fr-FR" sz="3600" b="1" i="1">
              <a:solidFill>
                <a:srgbClr val="FF0000"/>
              </a:solidFill>
            </a:rPr>
            <a:t>H </a:t>
          </a:r>
          <a:r>
            <a:rPr lang="fr-FR" altLang="fr-FR" sz="3600" b="1" i="1">
              <a:solidFill>
                <a:srgbClr val="0000FF"/>
              </a:solidFill>
            </a:rPr>
            <a:t>B</a:t>
          </a:r>
        </a:p>
      </xdr:txBody>
    </xdr:sp>
    <xdr:clientData/>
  </xdr:twoCellAnchor>
  <xdr:twoCellAnchor>
    <xdr:from>
      <xdr:col>3</xdr:col>
      <xdr:colOff>1516380</xdr:colOff>
      <xdr:row>0</xdr:row>
      <xdr:rowOff>289560</xdr:rowOff>
    </xdr:from>
    <xdr:to>
      <xdr:col>15</xdr:col>
      <xdr:colOff>754380</xdr:colOff>
      <xdr:row>3</xdr:row>
      <xdr:rowOff>74295</xdr:rowOff>
    </xdr:to>
    <xdr:sp macro="" textlink="">
      <xdr:nvSpPr>
        <xdr:cNvPr id="29" name="WordArt 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286000" y="289560"/>
          <a:ext cx="7719060" cy="115633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FINALE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70C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CHALLENGE  </a:t>
          </a: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2023</a:t>
          </a:r>
        </a:p>
      </xdr:txBody>
    </xdr:sp>
    <xdr:clientData/>
  </xdr:twoCellAnchor>
  <xdr:oneCellAnchor>
    <xdr:from>
      <xdr:col>15</xdr:col>
      <xdr:colOff>800100</xdr:colOff>
      <xdr:row>118</xdr:row>
      <xdr:rowOff>0</xdr:rowOff>
    </xdr:from>
    <xdr:ext cx="1973580" cy="1600200"/>
    <xdr:pic>
      <xdr:nvPicPr>
        <xdr:cNvPr id="35" name="Picture 12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0780" y="33703260"/>
          <a:ext cx="1973580" cy="1600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22860</xdr:rowOff>
    </xdr:from>
    <xdr:ext cx="1958340" cy="1432560"/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33878520"/>
          <a:ext cx="19583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30480</xdr:colOff>
      <xdr:row>120</xdr:row>
      <xdr:rowOff>127635</xdr:rowOff>
    </xdr:from>
    <xdr:to>
      <xdr:col>3</xdr:col>
      <xdr:colOff>1516380</xdr:colOff>
      <xdr:row>121</xdr:row>
      <xdr:rowOff>118321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281940" y="34897695"/>
          <a:ext cx="2004060" cy="4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rgbClr val="0000FF"/>
              </a:solidFill>
            </a:rPr>
            <a:t>   </a:t>
          </a:r>
          <a:r>
            <a:rPr lang="fr-FR" altLang="fr-FR" sz="3600" b="1" i="1">
              <a:solidFill>
                <a:srgbClr val="0000FF"/>
              </a:solidFill>
            </a:rPr>
            <a:t>C F</a:t>
          </a:r>
          <a:r>
            <a:rPr lang="fr-FR" altLang="fr-FR" sz="3600" b="1" i="1" baseline="0">
              <a:solidFill>
                <a:srgbClr val="FF0000"/>
              </a:solidFill>
            </a:rPr>
            <a:t> </a:t>
          </a:r>
          <a:r>
            <a:rPr lang="fr-FR" altLang="fr-FR" sz="3600" b="1" i="1">
              <a:solidFill>
                <a:srgbClr val="FF0000"/>
              </a:solidFill>
            </a:rPr>
            <a:t>H </a:t>
          </a:r>
          <a:r>
            <a:rPr lang="fr-FR" altLang="fr-FR" sz="3600" b="1" i="1">
              <a:solidFill>
                <a:srgbClr val="0000FF"/>
              </a:solidFill>
            </a:rPr>
            <a:t>B</a:t>
          </a:r>
        </a:p>
      </xdr:txBody>
    </xdr:sp>
    <xdr:clientData/>
  </xdr:twoCellAnchor>
  <xdr:twoCellAnchor>
    <xdr:from>
      <xdr:col>3</xdr:col>
      <xdr:colOff>1516380</xdr:colOff>
      <xdr:row>118</xdr:row>
      <xdr:rowOff>289560</xdr:rowOff>
    </xdr:from>
    <xdr:to>
      <xdr:col>15</xdr:col>
      <xdr:colOff>655320</xdr:colOff>
      <xdr:row>121</xdr:row>
      <xdr:rowOff>74295</xdr:rowOff>
    </xdr:to>
    <xdr:sp macro="" textlink="">
      <xdr:nvSpPr>
        <xdr:cNvPr id="38" name="WordArt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286000" y="33992820"/>
          <a:ext cx="7620000" cy="115633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ELIMINATOIRE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70C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CHALLENGE  </a:t>
          </a: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2023</a:t>
          </a:r>
        </a:p>
      </xdr:txBody>
    </xdr:sp>
    <xdr:clientData/>
  </xdr:twoCellAnchor>
  <xdr:oneCellAnchor>
    <xdr:from>
      <xdr:col>15</xdr:col>
      <xdr:colOff>784860</xdr:colOff>
      <xdr:row>176</xdr:row>
      <xdr:rowOff>7620</xdr:rowOff>
    </xdr:from>
    <xdr:ext cx="1973580" cy="1600200"/>
    <xdr:pic>
      <xdr:nvPicPr>
        <xdr:cNvPr id="39" name="Picture 12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5540" y="50391060"/>
          <a:ext cx="1973580" cy="16002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176</xdr:row>
      <xdr:rowOff>22860</xdr:rowOff>
    </xdr:from>
    <xdr:ext cx="1958340" cy="1432560"/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50154840"/>
          <a:ext cx="19583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30480</xdr:colOff>
      <xdr:row>178</xdr:row>
      <xdr:rowOff>127635</xdr:rowOff>
    </xdr:from>
    <xdr:to>
      <xdr:col>3</xdr:col>
      <xdr:colOff>1516380</xdr:colOff>
      <xdr:row>179</xdr:row>
      <xdr:rowOff>118321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281940" y="51174015"/>
          <a:ext cx="2004060" cy="4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rgbClr val="0000FF"/>
              </a:solidFill>
            </a:rPr>
            <a:t>   </a:t>
          </a:r>
          <a:r>
            <a:rPr lang="fr-FR" altLang="fr-FR" sz="3600" b="1" i="1">
              <a:solidFill>
                <a:srgbClr val="0000FF"/>
              </a:solidFill>
            </a:rPr>
            <a:t>C F</a:t>
          </a:r>
          <a:r>
            <a:rPr lang="fr-FR" altLang="fr-FR" sz="3600" b="1" i="1" baseline="0">
              <a:solidFill>
                <a:srgbClr val="FF0000"/>
              </a:solidFill>
            </a:rPr>
            <a:t> </a:t>
          </a:r>
          <a:r>
            <a:rPr lang="fr-FR" altLang="fr-FR" sz="3600" b="1" i="1">
              <a:solidFill>
                <a:srgbClr val="FF0000"/>
              </a:solidFill>
            </a:rPr>
            <a:t>H </a:t>
          </a:r>
          <a:r>
            <a:rPr lang="fr-FR" altLang="fr-FR" sz="3600" b="1" i="1">
              <a:solidFill>
                <a:srgbClr val="0000FF"/>
              </a:solidFill>
            </a:rPr>
            <a:t>B</a:t>
          </a:r>
        </a:p>
      </xdr:txBody>
    </xdr:sp>
    <xdr:clientData/>
  </xdr:twoCellAnchor>
  <xdr:twoCellAnchor>
    <xdr:from>
      <xdr:col>3</xdr:col>
      <xdr:colOff>1516380</xdr:colOff>
      <xdr:row>176</xdr:row>
      <xdr:rowOff>289560</xdr:rowOff>
    </xdr:from>
    <xdr:to>
      <xdr:col>15</xdr:col>
      <xdr:colOff>632460</xdr:colOff>
      <xdr:row>179</xdr:row>
      <xdr:rowOff>74295</xdr:rowOff>
    </xdr:to>
    <xdr:sp macro="" textlink="">
      <xdr:nvSpPr>
        <xdr:cNvPr id="42" name="WordArt 9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286000" y="50673000"/>
          <a:ext cx="7597140" cy="115633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ELIMINATOIRE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70C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32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CHALLENGE  </a:t>
          </a: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2024</a:t>
          </a:r>
        </a:p>
      </xdr:txBody>
    </xdr:sp>
    <xdr:clientData/>
  </xdr:twoCellAnchor>
  <xdr:oneCellAnchor>
    <xdr:from>
      <xdr:col>4</xdr:col>
      <xdr:colOff>1409700</xdr:colOff>
      <xdr:row>221</xdr:row>
      <xdr:rowOff>137160</xdr:rowOff>
    </xdr:from>
    <xdr:ext cx="3985260" cy="2133601"/>
    <xdr:pic>
      <xdr:nvPicPr>
        <xdr:cNvPr id="2" name="Image 1">
          <a:extLst>
            <a:ext uri="{FF2B5EF4-FFF2-40B4-BE49-F238E27FC236}">
              <a16:creationId xmlns:a16="http://schemas.microsoft.com/office/drawing/2014/main" id="{BB7C4808-5047-4498-9EE1-630CA4F5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65006220"/>
          <a:ext cx="3985260" cy="2133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WLING%20%20SEPTEMBRE/0%20%20%20%20%20FFH/COMPETITION/0%20%20%20%20NATIONAL/DOUBLETTE/0%20%20HISTORIQUE%20%20%20%20%20DUO/1987%20%20-%20%20%2014%20%20-%20TINQUEUX%20%20(%2051%20)/14%20%20-%20%201987%20%20-%20%20R&#233;sultats%20%20DUO%20%20%20%20%20%20%20%20%20%20%20%20%20%20%20%20%20%20%20%20%20%20%20%20%20%20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"/>
      <sheetName val="PODIUM"/>
      <sheetName val="SCORES  F "/>
      <sheetName val="PODIUM H"/>
      <sheetName val="DUO H 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2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EE1C-BEE3-4994-9074-D929877E8E25}">
  <sheetPr>
    <tabColor theme="1"/>
  </sheetPr>
  <dimension ref="B1:W23"/>
  <sheetViews>
    <sheetView zoomScaleNormal="100" workbookViewId="0"/>
  </sheetViews>
  <sheetFormatPr baseColWidth="10" defaultColWidth="11.44140625" defaultRowHeight="13.8" x14ac:dyDescent="0.3"/>
  <cols>
    <col min="1" max="1" width="5.6640625" style="1" customWidth="1"/>
    <col min="2" max="12" width="13.77734375" style="1" customWidth="1"/>
    <col min="13" max="13" width="12.33203125" style="1" customWidth="1"/>
    <col min="14" max="16" width="12.6640625" style="1" customWidth="1"/>
    <col min="17" max="16384" width="11.44140625" style="1"/>
  </cols>
  <sheetData>
    <row r="1" spans="2:23" ht="189" customHeight="1" x14ac:dyDescent="0.3">
      <c r="B1" s="2"/>
      <c r="D1" s="113" t="s">
        <v>0</v>
      </c>
      <c r="E1" s="113"/>
      <c r="F1" s="113"/>
      <c r="G1" s="113"/>
      <c r="H1" s="113"/>
      <c r="I1" s="113"/>
      <c r="J1" s="113"/>
    </row>
    <row r="2" spans="2:23" s="3" customFormat="1" ht="42" customHeight="1" x14ac:dyDescent="0.6">
      <c r="B2" s="4"/>
    </row>
    <row r="3" spans="2:23" ht="42" customHeight="1" x14ac:dyDescent="0.3">
      <c r="B3" s="5"/>
      <c r="C3" s="5"/>
      <c r="D3" s="5"/>
      <c r="E3" s="5"/>
      <c r="F3" s="5"/>
      <c r="G3" s="5"/>
      <c r="H3" s="5"/>
      <c r="I3" s="5"/>
      <c r="J3" s="5"/>
      <c r="K3" s="5"/>
      <c r="L3" s="5"/>
      <c r="N3" s="6"/>
      <c r="O3" s="7"/>
      <c r="P3" s="7"/>
      <c r="Q3" s="7"/>
      <c r="R3" s="7"/>
      <c r="S3" s="7"/>
      <c r="T3" s="7"/>
      <c r="U3" s="7"/>
      <c r="V3" s="7"/>
      <c r="W3" s="7"/>
    </row>
    <row r="4" spans="2:23" ht="42" customHeight="1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2:23" ht="18" customHeight="1" x14ac:dyDescent="0.3"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2:23" ht="42" customHeight="1" x14ac:dyDescent="0.3">
      <c r="B6" s="5"/>
      <c r="C6" s="5"/>
      <c r="D6" s="5"/>
      <c r="E6" s="5"/>
      <c r="F6" s="5"/>
      <c r="G6" s="5"/>
      <c r="H6" s="5"/>
      <c r="I6" s="5"/>
      <c r="J6" s="5"/>
      <c r="K6" s="5"/>
      <c r="L6" s="5"/>
      <c r="N6" s="8"/>
    </row>
    <row r="7" spans="2:23" ht="42" customHeight="1" x14ac:dyDescent="0.3">
      <c r="B7" s="9"/>
      <c r="C7" s="10"/>
      <c r="D7" s="11"/>
      <c r="E7" s="11"/>
      <c r="F7" s="11"/>
      <c r="G7" s="11"/>
    </row>
    <row r="8" spans="2:23" ht="42" customHeight="1" x14ac:dyDescent="0.3">
      <c r="B8" s="9"/>
      <c r="C8" s="10"/>
      <c r="D8" s="11"/>
      <c r="E8" s="11"/>
      <c r="F8" s="11"/>
      <c r="G8" s="11"/>
    </row>
    <row r="9" spans="2:23" ht="42" customHeight="1" x14ac:dyDescent="0.3">
      <c r="B9" s="9"/>
      <c r="C9" s="10"/>
      <c r="D9" s="11"/>
      <c r="E9" s="11"/>
      <c r="F9" s="11"/>
      <c r="G9" s="11"/>
    </row>
    <row r="10" spans="2:23" ht="42" customHeight="1" x14ac:dyDescent="0.3">
      <c r="B10" s="9"/>
      <c r="C10" s="10"/>
      <c r="D10" s="11"/>
      <c r="E10" s="11"/>
      <c r="F10" s="11"/>
      <c r="G10" s="11"/>
    </row>
    <row r="11" spans="2:23" ht="42" customHeight="1" x14ac:dyDescent="0.3">
      <c r="B11" s="9"/>
      <c r="C11" s="12"/>
      <c r="D11" s="13"/>
      <c r="E11" s="13"/>
      <c r="F11" s="13"/>
      <c r="G11" s="13"/>
    </row>
    <row r="12" spans="2:23" ht="42" customHeight="1" x14ac:dyDescent="0.3">
      <c r="B12" s="9"/>
      <c r="C12" s="10"/>
      <c r="D12" s="11"/>
      <c r="E12" s="11"/>
      <c r="F12" s="11"/>
      <c r="G12" s="11"/>
    </row>
    <row r="13" spans="2:23" ht="42" customHeight="1" x14ac:dyDescent="0.3">
      <c r="B13" s="9"/>
      <c r="C13" s="10"/>
      <c r="D13" s="11"/>
      <c r="E13" s="11"/>
      <c r="F13" s="11"/>
      <c r="G13" s="11"/>
    </row>
    <row r="14" spans="2:23" ht="42" customHeight="1" x14ac:dyDescent="0.3">
      <c r="B14" s="9"/>
      <c r="C14" s="10"/>
      <c r="D14" s="11"/>
      <c r="E14" s="11"/>
      <c r="F14" s="11"/>
      <c r="G14" s="11"/>
    </row>
    <row r="15" spans="2:23" ht="42" customHeight="1" x14ac:dyDescent="0.3">
      <c r="B15" s="9"/>
      <c r="C15" s="10"/>
      <c r="D15" s="11"/>
      <c r="E15" s="11"/>
      <c r="F15" s="11"/>
      <c r="G15" s="11"/>
    </row>
    <row r="16" spans="2:23" ht="42" customHeight="1" x14ac:dyDescent="0.3">
      <c r="B16" s="9"/>
      <c r="C16" s="10"/>
      <c r="D16" s="11"/>
      <c r="E16" s="11"/>
      <c r="F16" s="11"/>
      <c r="G16" s="11"/>
    </row>
    <row r="17" spans="2:12" ht="42" customHeight="1" x14ac:dyDescent="0.3">
      <c r="B17" s="9"/>
      <c r="C17" s="10"/>
      <c r="D17" s="11"/>
      <c r="E17" s="11"/>
      <c r="F17" s="11"/>
      <c r="G17" s="11"/>
    </row>
    <row r="18" spans="2:12" ht="42" customHeight="1" x14ac:dyDescent="0.3">
      <c r="B18" s="9"/>
      <c r="C18" s="10"/>
      <c r="D18" s="11"/>
      <c r="E18" s="11"/>
      <c r="F18" s="11"/>
      <c r="G18" s="11"/>
    </row>
    <row r="19" spans="2:12" ht="42" customHeight="1" x14ac:dyDescent="0.3">
      <c r="B19" s="9"/>
      <c r="C19" s="10"/>
      <c r="D19" s="11"/>
      <c r="E19" s="11"/>
      <c r="F19" s="11"/>
      <c r="G19" s="11"/>
    </row>
    <row r="20" spans="2:12" ht="42" customHeight="1" x14ac:dyDescent="0.3">
      <c r="B20" s="9"/>
      <c r="C20" s="10"/>
      <c r="D20" s="11"/>
      <c r="E20" s="11"/>
      <c r="F20" s="11"/>
      <c r="G20" s="11"/>
    </row>
    <row r="21" spans="2:12" ht="42" customHeight="1" x14ac:dyDescent="0.3">
      <c r="B21" s="9"/>
      <c r="C21" s="10"/>
      <c r="D21" s="11"/>
      <c r="E21" s="11"/>
      <c r="F21" s="11"/>
      <c r="G21" s="11"/>
    </row>
    <row r="22" spans="2:12" ht="42" customHeight="1" x14ac:dyDescent="0.6">
      <c r="B22" s="14"/>
      <c r="C22" s="15"/>
      <c r="D22" s="15"/>
      <c r="E22" s="114">
        <v>45116</v>
      </c>
      <c r="F22" s="114"/>
      <c r="G22" s="114"/>
      <c r="H22" s="114"/>
      <c r="I22" s="114"/>
      <c r="J22" s="114"/>
      <c r="K22" s="114"/>
      <c r="L22" s="114"/>
    </row>
    <row r="23" spans="2:12" ht="42" customHeight="1" x14ac:dyDescent="0.65">
      <c r="B23" s="16"/>
      <c r="C23" s="15"/>
      <c r="D23" s="15"/>
      <c r="E23" s="115" t="s">
        <v>62</v>
      </c>
      <c r="F23" s="115"/>
      <c r="G23" s="115"/>
      <c r="H23" s="115"/>
      <c r="I23" s="115"/>
      <c r="J23" s="115"/>
      <c r="K23" s="115"/>
      <c r="L23" s="115"/>
    </row>
  </sheetData>
  <mergeCells count="3">
    <mergeCell ref="D1:J1"/>
    <mergeCell ref="E22:L22"/>
    <mergeCell ref="E23:L23"/>
  </mergeCells>
  <printOptions horizontalCentered="1"/>
  <pageMargins left="0" right="0" top="0.19685039370078741" bottom="0" header="0" footer="0"/>
  <pageSetup scale="7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Unknown" shapeId="28673" r:id="rId4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3" r:id="rId4"/>
      </mc:Fallback>
    </mc:AlternateContent>
    <mc:AlternateContent xmlns:mc="http://schemas.openxmlformats.org/markup-compatibility/2006">
      <mc:Choice Requires="x14">
        <oleObject progId="Unknown" shapeId="28674" r:id="rId6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4" r:id="rId6"/>
      </mc:Fallback>
    </mc:AlternateContent>
    <mc:AlternateContent xmlns:mc="http://schemas.openxmlformats.org/markup-compatibility/2006">
      <mc:Choice Requires="x14">
        <oleObject progId="Unknown" shapeId="28675" r:id="rId7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5" r:id="rId7"/>
      </mc:Fallback>
    </mc:AlternateContent>
    <mc:AlternateContent xmlns:mc="http://schemas.openxmlformats.org/markup-compatibility/2006">
      <mc:Choice Requires="x14">
        <oleObject progId="Unknown" shapeId="28676" r:id="rId8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6" r:id="rId8"/>
      </mc:Fallback>
    </mc:AlternateContent>
    <mc:AlternateContent xmlns:mc="http://schemas.openxmlformats.org/markup-compatibility/2006">
      <mc:Choice Requires="x14">
        <oleObject progId="Unknown" shapeId="28677" r:id="rId9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7" r:id="rId9"/>
      </mc:Fallback>
    </mc:AlternateContent>
    <mc:AlternateContent xmlns:mc="http://schemas.openxmlformats.org/markup-compatibility/2006">
      <mc:Choice Requires="x14">
        <oleObject progId="Unknown" shapeId="28678" r:id="rId10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8" r:id="rId10"/>
      </mc:Fallback>
    </mc:AlternateContent>
    <mc:AlternateContent xmlns:mc="http://schemas.openxmlformats.org/markup-compatibility/2006">
      <mc:Choice Requires="x14">
        <oleObject progId="Unknown" shapeId="28679" r:id="rId11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79" r:id="rId11"/>
      </mc:Fallback>
    </mc:AlternateContent>
    <mc:AlternateContent xmlns:mc="http://schemas.openxmlformats.org/markup-compatibility/2006">
      <mc:Choice Requires="x14">
        <oleObject progId="Unknown" shapeId="28680" r:id="rId12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0" r:id="rId12"/>
      </mc:Fallback>
    </mc:AlternateContent>
    <mc:AlternateContent xmlns:mc="http://schemas.openxmlformats.org/markup-compatibility/2006">
      <mc:Choice Requires="x14">
        <oleObject progId="Unknown" shapeId="28681" r:id="rId13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1" r:id="rId13"/>
      </mc:Fallback>
    </mc:AlternateContent>
    <mc:AlternateContent xmlns:mc="http://schemas.openxmlformats.org/markup-compatibility/2006">
      <mc:Choice Requires="x14">
        <oleObject progId="Unknown" shapeId="28682" r:id="rId14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2" r:id="rId14"/>
      </mc:Fallback>
    </mc:AlternateContent>
    <mc:AlternateContent xmlns:mc="http://schemas.openxmlformats.org/markup-compatibility/2006">
      <mc:Choice Requires="x14">
        <oleObject progId="Unknown" shapeId="28683" r:id="rId15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3" r:id="rId15"/>
      </mc:Fallback>
    </mc:AlternateContent>
    <mc:AlternateContent xmlns:mc="http://schemas.openxmlformats.org/markup-compatibility/2006">
      <mc:Choice Requires="x14">
        <oleObject progId="Unknown" shapeId="28684" r:id="rId16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4" r:id="rId16"/>
      </mc:Fallback>
    </mc:AlternateContent>
    <mc:AlternateContent xmlns:mc="http://schemas.openxmlformats.org/markup-compatibility/2006">
      <mc:Choice Requires="x14">
        <oleObject progId="Unknown" shapeId="28685" r:id="rId17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5" r:id="rId17"/>
      </mc:Fallback>
    </mc:AlternateContent>
    <mc:AlternateContent xmlns:mc="http://schemas.openxmlformats.org/markup-compatibility/2006">
      <mc:Choice Requires="x14">
        <oleObject progId="Unknown" shapeId="28686" r:id="rId18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28686" r:id="rId1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D9D5-76B2-4B1C-AEE1-5C3164D3DB09}">
  <sheetPr>
    <tabColor rgb="FF00B050"/>
  </sheetPr>
  <dimension ref="B1:Q137"/>
  <sheetViews>
    <sheetView tabSelected="1" zoomScale="80" zoomScaleNormal="80" workbookViewId="0"/>
  </sheetViews>
  <sheetFormatPr baseColWidth="10" defaultColWidth="8.88671875" defaultRowHeight="25.8" x14ac:dyDescent="0.5"/>
  <cols>
    <col min="1" max="1" width="3.6640625" style="17" customWidth="1"/>
    <col min="2" max="2" width="11.77734375" style="17" customWidth="1"/>
    <col min="3" max="3" width="5.88671875" style="37" customWidth="1"/>
    <col min="4" max="5" width="16.77734375" style="17" customWidth="1"/>
    <col min="6" max="6" width="5.6640625" style="17" customWidth="1"/>
    <col min="7" max="7" width="11.77734375" style="20" customWidth="1"/>
    <col min="8" max="12" width="14.6640625" style="17" customWidth="1"/>
    <col min="13" max="13" width="14.6640625" style="19" customWidth="1"/>
    <col min="14" max="14" width="16.77734375" style="20" customWidth="1"/>
    <col min="15" max="15" width="14.77734375" style="17" customWidth="1"/>
    <col min="16" max="17" width="15.88671875" style="17" customWidth="1"/>
    <col min="18" max="18" width="15.6640625" style="17" customWidth="1"/>
    <col min="19" max="16384" width="8.88671875" style="17"/>
  </cols>
  <sheetData>
    <row r="1" spans="2:17" ht="39.6" customHeight="1" x14ac:dyDescent="0.7">
      <c r="B1" s="119" t="s">
        <v>93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Q1" s="76"/>
    </row>
    <row r="2" spans="2:17" ht="39.6" customHeight="1" x14ac:dyDescent="0.3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2:17" ht="39.6" customHeight="1" x14ac:dyDescent="0.3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</row>
    <row r="4" spans="2:17" ht="48" customHeight="1" x14ac:dyDescent="0.3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</row>
    <row r="5" spans="2:17" ht="60" customHeight="1" x14ac:dyDescent="0.3">
      <c r="B5" s="120" t="s">
        <v>60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2:17" ht="30" customHeight="1" x14ac:dyDescent="0.5"/>
    <row r="7" spans="2:17" ht="30" customHeight="1" x14ac:dyDescent="0.5"/>
    <row r="8" spans="2:17" s="23" customFormat="1" ht="30" customHeight="1" x14ac:dyDescent="0.3">
      <c r="B8" s="21"/>
      <c r="C8" s="22"/>
      <c r="D8" s="27"/>
      <c r="E8" s="27"/>
      <c r="F8" s="27"/>
      <c r="G8" s="77"/>
      <c r="H8" s="27"/>
      <c r="I8" s="27"/>
      <c r="J8" s="27"/>
      <c r="K8" s="27"/>
      <c r="L8" s="27"/>
      <c r="M8" s="24"/>
      <c r="N8" s="77"/>
      <c r="O8" s="78"/>
    </row>
    <row r="9" spans="2:17" s="23" customFormat="1" ht="30" customHeight="1" x14ac:dyDescent="0.3">
      <c r="B9" s="21"/>
      <c r="C9" s="22"/>
      <c r="D9" s="27"/>
      <c r="E9" s="27"/>
      <c r="F9" s="27"/>
      <c r="G9" s="77"/>
      <c r="H9" s="27"/>
      <c r="I9" s="27"/>
      <c r="J9" s="27"/>
      <c r="K9" s="27"/>
      <c r="L9" s="27"/>
      <c r="M9" s="24"/>
      <c r="N9" s="77"/>
      <c r="O9" s="78"/>
    </row>
    <row r="10" spans="2:17" s="23" customFormat="1" ht="30" customHeight="1" x14ac:dyDescent="0.3">
      <c r="B10" s="21"/>
      <c r="C10" s="38"/>
      <c r="G10" s="25"/>
      <c r="M10" s="24"/>
      <c r="N10" s="25"/>
    </row>
    <row r="11" spans="2:17" s="23" customFormat="1" ht="30" customHeight="1" x14ac:dyDescent="0.3">
      <c r="B11" s="21"/>
      <c r="C11" s="22"/>
      <c r="D11" s="26"/>
      <c r="E11" s="26"/>
      <c r="F11" s="26"/>
      <c r="G11" s="25"/>
      <c r="H11" s="26"/>
      <c r="I11" s="26"/>
      <c r="J11" s="26"/>
      <c r="K11" s="26"/>
      <c r="L11" s="26"/>
      <c r="M11" s="24"/>
      <c r="N11" s="25"/>
    </row>
    <row r="12" spans="2:17" s="23" customFormat="1" ht="30" customHeight="1" x14ac:dyDescent="0.3">
      <c r="B12" s="21"/>
      <c r="C12" s="22"/>
      <c r="D12" s="26"/>
      <c r="E12" s="26"/>
      <c r="F12" s="26"/>
      <c r="G12" s="25"/>
      <c r="H12" s="26"/>
      <c r="I12" s="26"/>
      <c r="J12" s="26"/>
      <c r="K12" s="26"/>
      <c r="L12" s="26"/>
      <c r="M12" s="24"/>
      <c r="N12" s="25"/>
    </row>
    <row r="13" spans="2:17" s="23" customFormat="1" ht="30" customHeight="1" x14ac:dyDescent="0.3">
      <c r="B13" s="21"/>
      <c r="C13" s="22"/>
      <c r="D13" s="26"/>
      <c r="E13" s="26"/>
      <c r="F13" s="26"/>
      <c r="G13" s="25"/>
      <c r="H13" s="26"/>
      <c r="I13" s="26"/>
      <c r="J13" s="26"/>
      <c r="K13" s="26"/>
      <c r="L13" s="26"/>
      <c r="M13" s="24"/>
      <c r="N13" s="25"/>
    </row>
    <row r="14" spans="2:17" s="23" customFormat="1" ht="30" customHeight="1" x14ac:dyDescent="0.3">
      <c r="B14" s="21"/>
      <c r="C14" s="22"/>
      <c r="D14" s="26"/>
      <c r="E14" s="26"/>
      <c r="F14" s="26"/>
      <c r="G14" s="25"/>
      <c r="H14" s="26"/>
      <c r="I14" s="26"/>
      <c r="J14" s="26"/>
      <c r="K14" s="26"/>
      <c r="L14" s="26"/>
      <c r="M14" s="24"/>
      <c r="N14" s="25"/>
    </row>
    <row r="15" spans="2:17" s="23" customFormat="1" ht="30" customHeight="1" x14ac:dyDescent="0.3">
      <c r="B15" s="21"/>
      <c r="C15" s="22"/>
      <c r="D15" s="26"/>
      <c r="E15" s="26"/>
      <c r="F15" s="26"/>
      <c r="G15" s="25"/>
      <c r="H15" s="26"/>
      <c r="I15" s="26"/>
      <c r="J15" s="26"/>
      <c r="K15" s="26"/>
      <c r="L15" s="26"/>
      <c r="M15" s="24"/>
      <c r="N15" s="25"/>
    </row>
    <row r="16" spans="2:17" s="23" customFormat="1" ht="30" customHeight="1" x14ac:dyDescent="0.3">
      <c r="B16" s="21"/>
      <c r="C16" s="22"/>
      <c r="D16" s="26"/>
      <c r="E16" s="26"/>
      <c r="F16" s="26"/>
      <c r="G16" s="25"/>
      <c r="H16" s="26"/>
      <c r="I16" s="26"/>
      <c r="J16" s="26"/>
      <c r="K16" s="26"/>
      <c r="L16" s="26"/>
      <c r="M16" s="24"/>
      <c r="N16" s="25"/>
    </row>
    <row r="17" spans="2:15" s="23" customFormat="1" ht="30" customHeight="1" x14ac:dyDescent="0.3">
      <c r="B17" s="21"/>
      <c r="C17" s="22"/>
      <c r="D17" s="26"/>
      <c r="E17" s="26"/>
      <c r="F17" s="26"/>
      <c r="G17" s="25"/>
      <c r="H17" s="26"/>
      <c r="I17" s="26"/>
      <c r="J17" s="26"/>
      <c r="K17" s="26"/>
      <c r="L17" s="26"/>
      <c r="M17" s="24"/>
      <c r="N17" s="25"/>
    </row>
    <row r="18" spans="2:15" s="23" customFormat="1" ht="30" customHeight="1" x14ac:dyDescent="0.3">
      <c r="B18" s="21"/>
      <c r="C18" s="22"/>
      <c r="D18" s="26"/>
      <c r="E18" s="26"/>
      <c r="F18" s="26"/>
      <c r="G18" s="25"/>
      <c r="H18" s="26"/>
      <c r="I18" s="26"/>
      <c r="J18" s="26"/>
      <c r="K18" s="26"/>
      <c r="L18" s="26"/>
      <c r="M18" s="24"/>
      <c r="N18" s="25"/>
    </row>
    <row r="19" spans="2:15" s="23" customFormat="1" ht="30" customHeight="1" x14ac:dyDescent="0.3">
      <c r="B19" s="21"/>
      <c r="C19" s="22"/>
      <c r="D19" s="26"/>
      <c r="E19" s="26"/>
      <c r="F19" s="26"/>
      <c r="G19" s="25"/>
      <c r="H19" s="26"/>
      <c r="I19" s="26"/>
      <c r="J19" s="26"/>
      <c r="K19" s="26"/>
      <c r="L19" s="26"/>
      <c r="M19" s="24"/>
      <c r="N19" s="25"/>
    </row>
    <row r="20" spans="2:15" s="23" customFormat="1" ht="30" customHeight="1" x14ac:dyDescent="0.3">
      <c r="B20" s="21"/>
      <c r="C20" s="22"/>
      <c r="D20" s="26"/>
      <c r="E20" s="26"/>
      <c r="F20" s="26"/>
      <c r="G20" s="25"/>
      <c r="H20" s="26"/>
      <c r="I20" s="26"/>
      <c r="J20" s="26"/>
      <c r="K20" s="26"/>
      <c r="L20" s="26"/>
      <c r="M20" s="24"/>
      <c r="N20" s="25"/>
    </row>
    <row r="21" spans="2:15" s="23" customFormat="1" ht="30" customHeight="1" x14ac:dyDescent="0.3">
      <c r="B21" s="21"/>
      <c r="C21" s="22"/>
      <c r="D21" s="26"/>
      <c r="E21" s="26"/>
      <c r="F21" s="26"/>
      <c r="G21" s="25"/>
      <c r="H21" s="26"/>
      <c r="I21" s="26"/>
      <c r="J21" s="26"/>
      <c r="K21" s="26"/>
      <c r="L21" s="26"/>
      <c r="M21" s="24"/>
      <c r="N21" s="25"/>
    </row>
    <row r="22" spans="2:15" ht="30" customHeight="1" x14ac:dyDescent="0.5"/>
    <row r="23" spans="2:15" s="23" customFormat="1" ht="30" customHeight="1" x14ac:dyDescent="0.3">
      <c r="B23" s="21"/>
      <c r="C23" s="22"/>
      <c r="D23" s="27"/>
      <c r="E23" s="27"/>
      <c r="F23" s="27"/>
      <c r="G23" s="77"/>
      <c r="H23" s="27"/>
      <c r="I23" s="27"/>
      <c r="J23" s="27"/>
      <c r="K23" s="27"/>
      <c r="L23" s="27"/>
      <c r="M23" s="24"/>
      <c r="N23" s="77"/>
      <c r="O23" s="78"/>
    </row>
    <row r="24" spans="2:15" s="23" customFormat="1" ht="30" customHeight="1" x14ac:dyDescent="0.3">
      <c r="B24" s="21"/>
      <c r="C24" s="38"/>
      <c r="G24" s="25"/>
      <c r="M24" s="24"/>
      <c r="N24" s="25"/>
    </row>
    <row r="25" spans="2:15" s="23" customFormat="1" ht="30" customHeight="1" x14ac:dyDescent="0.3">
      <c r="B25" s="21"/>
      <c r="C25" s="22"/>
      <c r="D25" s="26"/>
      <c r="E25" s="26"/>
      <c r="F25" s="26"/>
      <c r="G25" s="25"/>
      <c r="H25" s="26"/>
      <c r="I25" s="26"/>
      <c r="J25" s="26"/>
      <c r="K25" s="26"/>
      <c r="L25" s="26"/>
      <c r="M25" s="24"/>
      <c r="N25" s="25"/>
    </row>
    <row r="26" spans="2:15" s="23" customFormat="1" ht="25.2" customHeight="1" x14ac:dyDescent="0.3">
      <c r="B26" s="80"/>
      <c r="D26" s="81"/>
      <c r="E26" s="81"/>
      <c r="F26" s="82"/>
      <c r="G26" s="87"/>
      <c r="H26" s="82"/>
      <c r="I26" s="83"/>
      <c r="J26" s="84"/>
      <c r="K26" s="82"/>
      <c r="L26" s="82"/>
      <c r="M26" s="85"/>
      <c r="N26" s="86"/>
      <c r="O26" s="86"/>
    </row>
    <row r="27" spans="2:15" s="23" customFormat="1" ht="51" customHeight="1" x14ac:dyDescent="0.3">
      <c r="B27" s="121">
        <v>1</v>
      </c>
      <c r="D27" s="79"/>
      <c r="E27" s="79"/>
      <c r="F27" s="91"/>
      <c r="G27" s="94" t="s">
        <v>11</v>
      </c>
      <c r="H27" s="117" t="s">
        <v>66</v>
      </c>
      <c r="I27" s="117"/>
      <c r="J27" s="117"/>
      <c r="K27" s="117"/>
      <c r="L27" s="117"/>
      <c r="M27" s="117"/>
      <c r="N27" s="117"/>
      <c r="O27" s="117"/>
    </row>
    <row r="28" spans="2:15" s="23" customFormat="1" ht="51" customHeight="1" x14ac:dyDescent="0.3">
      <c r="B28" s="121"/>
      <c r="D28" s="79"/>
      <c r="E28" s="79"/>
      <c r="F28" s="89"/>
      <c r="G28" s="93"/>
      <c r="H28" s="118" t="s">
        <v>63</v>
      </c>
      <c r="I28" s="118"/>
      <c r="J28" s="118"/>
      <c r="K28" s="118"/>
      <c r="L28" s="118"/>
      <c r="M28" s="118"/>
      <c r="N28" s="118"/>
      <c r="O28" s="118"/>
    </row>
    <row r="29" spans="2:15" s="23" customFormat="1" ht="25.2" customHeight="1" x14ac:dyDescent="0.3">
      <c r="B29" s="80"/>
      <c r="D29" s="81"/>
      <c r="E29" s="81"/>
      <c r="F29" s="82"/>
      <c r="G29" s="87"/>
      <c r="H29" s="82"/>
      <c r="I29" s="83"/>
      <c r="J29" s="84"/>
      <c r="K29" s="82"/>
      <c r="L29" s="82"/>
      <c r="M29" s="85"/>
      <c r="N29" s="86"/>
      <c r="O29" s="86"/>
    </row>
    <row r="30" spans="2:15" s="23" customFormat="1" ht="51" customHeight="1" x14ac:dyDescent="0.3">
      <c r="B30" s="122">
        <v>2</v>
      </c>
      <c r="D30" s="79"/>
      <c r="E30" s="79"/>
      <c r="F30" s="91"/>
      <c r="G30" s="92" t="s">
        <v>12</v>
      </c>
      <c r="H30" s="123" t="s">
        <v>64</v>
      </c>
      <c r="I30" s="123"/>
      <c r="J30" s="123"/>
      <c r="K30" s="123"/>
      <c r="L30" s="123"/>
      <c r="M30" s="123"/>
      <c r="N30" s="123"/>
      <c r="O30" s="123"/>
    </row>
    <row r="31" spans="2:15" s="23" customFormat="1" ht="50.4" customHeight="1" x14ac:dyDescent="0.3">
      <c r="B31" s="122"/>
      <c r="D31" s="79"/>
      <c r="E31" s="79"/>
      <c r="F31" s="89"/>
      <c r="G31" s="93"/>
      <c r="H31" s="118" t="s">
        <v>54</v>
      </c>
      <c r="I31" s="118"/>
      <c r="J31" s="118"/>
      <c r="K31" s="118"/>
      <c r="L31" s="118"/>
      <c r="M31" s="118"/>
      <c r="N31" s="118"/>
      <c r="O31" s="118"/>
    </row>
    <row r="32" spans="2:15" s="23" customFormat="1" ht="25.2" customHeight="1" x14ac:dyDescent="0.3">
      <c r="B32" s="80"/>
      <c r="D32" s="81"/>
      <c r="E32" s="81"/>
      <c r="F32" s="82"/>
      <c r="G32" s="87"/>
      <c r="H32" s="82"/>
      <c r="I32" s="83"/>
      <c r="J32" s="84"/>
      <c r="K32" s="82"/>
      <c r="L32" s="82"/>
      <c r="M32" s="85"/>
      <c r="N32" s="86"/>
      <c r="O32" s="86"/>
    </row>
    <row r="33" spans="2:15" s="23" customFormat="1" ht="51.6" customHeight="1" x14ac:dyDescent="0.3">
      <c r="B33" s="116">
        <v>3</v>
      </c>
      <c r="D33" s="79"/>
      <c r="E33" s="79"/>
      <c r="F33" s="91"/>
      <c r="G33" s="94" t="s">
        <v>13</v>
      </c>
      <c r="H33" s="117" t="s">
        <v>67</v>
      </c>
      <c r="I33" s="117"/>
      <c r="J33" s="117"/>
      <c r="K33" s="117"/>
      <c r="L33" s="117"/>
      <c r="M33" s="117"/>
      <c r="N33" s="117"/>
      <c r="O33" s="117"/>
    </row>
    <row r="34" spans="2:15" s="23" customFormat="1" ht="51.6" customHeight="1" x14ac:dyDescent="0.3">
      <c r="B34" s="116"/>
      <c r="D34" s="79"/>
      <c r="E34" s="79"/>
      <c r="F34" s="89"/>
      <c r="G34" s="93"/>
      <c r="H34" s="118" t="s">
        <v>65</v>
      </c>
      <c r="I34" s="118"/>
      <c r="J34" s="118"/>
      <c r="K34" s="118"/>
      <c r="L34" s="118"/>
      <c r="M34" s="118"/>
      <c r="N34" s="118"/>
      <c r="O34" s="118"/>
    </row>
    <row r="35" spans="2:15" s="23" customFormat="1" ht="18" customHeight="1" x14ac:dyDescent="0.3">
      <c r="B35" s="21"/>
      <c r="C35" s="80"/>
      <c r="D35" s="81"/>
      <c r="E35" s="81"/>
      <c r="F35" s="82"/>
      <c r="G35" s="87"/>
      <c r="H35" s="82"/>
      <c r="I35" s="83"/>
      <c r="J35" s="84"/>
      <c r="K35" s="82"/>
      <c r="L35" s="82"/>
      <c r="M35" s="85"/>
      <c r="N35" s="86"/>
      <c r="O35" s="86"/>
    </row>
    <row r="36" spans="2:15" s="23" customFormat="1" ht="51.6" customHeight="1" x14ac:dyDescent="0.3">
      <c r="B36" s="116">
        <v>3</v>
      </c>
      <c r="D36" s="79"/>
      <c r="E36" s="79"/>
      <c r="F36" s="91"/>
      <c r="G36" s="94" t="s">
        <v>12</v>
      </c>
      <c r="H36" s="117" t="s">
        <v>68</v>
      </c>
      <c r="I36" s="117"/>
      <c r="J36" s="117"/>
      <c r="K36" s="117"/>
      <c r="L36" s="117"/>
      <c r="M36" s="117"/>
      <c r="N36" s="117"/>
      <c r="O36" s="117"/>
    </row>
    <row r="37" spans="2:15" s="23" customFormat="1" ht="51.6" customHeight="1" x14ac:dyDescent="0.3">
      <c r="B37" s="116"/>
      <c r="D37" s="79"/>
      <c r="E37" s="79"/>
      <c r="F37" s="89"/>
      <c r="G37" s="93"/>
      <c r="H37" s="118" t="s">
        <v>55</v>
      </c>
      <c r="I37" s="118"/>
      <c r="J37" s="118"/>
      <c r="K37" s="118"/>
      <c r="L37" s="118"/>
      <c r="M37" s="118"/>
      <c r="N37" s="118"/>
      <c r="O37" s="118"/>
    </row>
    <row r="38" spans="2:15" ht="16.2" customHeight="1" x14ac:dyDescent="0.5">
      <c r="H38" s="95"/>
      <c r="I38" s="95"/>
      <c r="J38" s="95"/>
      <c r="K38" s="95"/>
      <c r="L38" s="95"/>
      <c r="M38" s="95"/>
      <c r="N38" s="95"/>
      <c r="O38" s="95"/>
    </row>
    <row r="39" spans="2:15" ht="30" customHeight="1" x14ac:dyDescent="0.5">
      <c r="H39" s="95"/>
      <c r="I39" s="95"/>
      <c r="J39" s="95"/>
      <c r="K39" s="95"/>
      <c r="L39" s="95"/>
      <c r="M39" s="95"/>
      <c r="N39" s="95"/>
      <c r="O39" s="95"/>
    </row>
    <row r="40" spans="2:15" x14ac:dyDescent="0.5">
      <c r="H40" s="95"/>
      <c r="I40" s="95"/>
      <c r="J40" s="95"/>
      <c r="K40" s="95"/>
      <c r="L40" s="95"/>
      <c r="M40" s="95"/>
      <c r="N40" s="95"/>
      <c r="O40" s="95"/>
    </row>
    <row r="41" spans="2:15" x14ac:dyDescent="0.5">
      <c r="H41" s="95"/>
      <c r="I41" s="95"/>
      <c r="J41" s="95"/>
      <c r="K41" s="95"/>
      <c r="L41" s="95"/>
      <c r="M41" s="95"/>
      <c r="N41" s="95"/>
      <c r="O41" s="95"/>
    </row>
    <row r="42" spans="2:15" x14ac:dyDescent="0.5">
      <c r="H42" s="95"/>
      <c r="I42" s="95"/>
      <c r="J42" s="95"/>
      <c r="K42" s="95"/>
      <c r="L42" s="95"/>
      <c r="M42" s="95"/>
      <c r="N42" s="95"/>
      <c r="O42" s="95"/>
    </row>
    <row r="43" spans="2:15" x14ac:dyDescent="0.5">
      <c r="H43" s="95"/>
      <c r="I43" s="95"/>
      <c r="J43" s="95"/>
      <c r="K43" s="95"/>
      <c r="L43" s="95"/>
      <c r="M43" s="95"/>
      <c r="N43" s="95"/>
      <c r="O43" s="95"/>
    </row>
    <row r="44" spans="2:15" x14ac:dyDescent="0.5">
      <c r="H44" s="95"/>
      <c r="I44" s="95"/>
      <c r="J44" s="95"/>
      <c r="K44" s="95"/>
      <c r="L44" s="95"/>
      <c r="M44" s="95"/>
      <c r="N44" s="95"/>
      <c r="O44" s="95"/>
    </row>
    <row r="45" spans="2:15" x14ac:dyDescent="0.5">
      <c r="H45" s="95"/>
      <c r="I45" s="95"/>
      <c r="J45" s="95"/>
      <c r="K45" s="95"/>
      <c r="L45" s="95"/>
      <c r="M45" s="95"/>
      <c r="N45" s="95"/>
      <c r="O45" s="95"/>
    </row>
    <row r="46" spans="2:15" x14ac:dyDescent="0.5">
      <c r="H46" s="95"/>
      <c r="I46" s="95"/>
      <c r="J46" s="95"/>
      <c r="K46" s="95"/>
      <c r="L46" s="95"/>
      <c r="M46" s="95"/>
      <c r="N46" s="95"/>
      <c r="O46" s="95"/>
    </row>
    <row r="47" spans="2:15" x14ac:dyDescent="0.5">
      <c r="H47" s="95"/>
      <c r="I47" s="95"/>
      <c r="J47" s="95"/>
      <c r="K47" s="95"/>
      <c r="L47" s="95"/>
      <c r="M47" s="95"/>
      <c r="N47" s="95"/>
      <c r="O47" s="95"/>
    </row>
    <row r="48" spans="2:15" x14ac:dyDescent="0.5">
      <c r="H48" s="95"/>
      <c r="I48" s="95"/>
      <c r="J48" s="95"/>
      <c r="K48" s="95"/>
      <c r="L48" s="95"/>
      <c r="M48" s="95"/>
      <c r="N48" s="95"/>
      <c r="O48" s="95"/>
    </row>
    <row r="49" spans="8:15" x14ac:dyDescent="0.5">
      <c r="H49" s="95"/>
      <c r="I49" s="95"/>
      <c r="J49" s="95"/>
      <c r="K49" s="95"/>
      <c r="L49" s="95"/>
      <c r="M49" s="95"/>
      <c r="N49" s="95"/>
      <c r="O49" s="95"/>
    </row>
    <row r="50" spans="8:15" x14ac:dyDescent="0.5">
      <c r="H50" s="95"/>
      <c r="I50" s="95"/>
      <c r="J50" s="95"/>
      <c r="K50" s="95"/>
      <c r="L50" s="95"/>
      <c r="M50" s="95"/>
      <c r="N50" s="95"/>
      <c r="O50" s="95"/>
    </row>
    <row r="51" spans="8:15" x14ac:dyDescent="0.5">
      <c r="H51" s="95"/>
      <c r="I51" s="95"/>
      <c r="J51" s="95"/>
      <c r="K51" s="95"/>
      <c r="L51" s="95"/>
      <c r="M51" s="95"/>
      <c r="N51" s="95"/>
      <c r="O51" s="95"/>
    </row>
    <row r="52" spans="8:15" x14ac:dyDescent="0.5">
      <c r="H52" s="95"/>
      <c r="I52" s="95"/>
      <c r="J52" s="95"/>
      <c r="K52" s="95"/>
      <c r="L52" s="95"/>
      <c r="M52" s="95"/>
      <c r="N52" s="95"/>
      <c r="O52" s="95"/>
    </row>
    <row r="53" spans="8:15" x14ac:dyDescent="0.5">
      <c r="H53" s="95"/>
      <c r="I53" s="95"/>
      <c r="J53" s="95"/>
      <c r="K53" s="95"/>
      <c r="L53" s="95"/>
      <c r="M53" s="95"/>
      <c r="N53" s="95"/>
      <c r="O53" s="95"/>
    </row>
    <row r="54" spans="8:15" x14ac:dyDescent="0.5">
      <c r="H54" s="95"/>
      <c r="I54" s="95"/>
      <c r="J54" s="95"/>
      <c r="K54" s="95"/>
      <c r="L54" s="95"/>
      <c r="M54" s="95"/>
      <c r="N54" s="95"/>
      <c r="O54" s="95"/>
    </row>
    <row r="55" spans="8:15" x14ac:dyDescent="0.5">
      <c r="H55" s="95"/>
      <c r="I55" s="95"/>
      <c r="J55" s="95"/>
      <c r="K55" s="95"/>
      <c r="L55" s="95"/>
      <c r="M55" s="95"/>
      <c r="N55" s="95"/>
      <c r="O55" s="95"/>
    </row>
    <row r="56" spans="8:15" x14ac:dyDescent="0.5">
      <c r="H56" s="95"/>
      <c r="I56" s="95"/>
      <c r="J56" s="95"/>
      <c r="K56" s="95"/>
      <c r="L56" s="95"/>
      <c r="M56" s="95"/>
      <c r="N56" s="95"/>
      <c r="O56" s="95"/>
    </row>
    <row r="57" spans="8:15" x14ac:dyDescent="0.5">
      <c r="H57" s="95"/>
      <c r="I57" s="95"/>
      <c r="J57" s="95"/>
      <c r="K57" s="95"/>
      <c r="L57" s="95"/>
      <c r="M57" s="95"/>
      <c r="N57" s="95"/>
      <c r="O57" s="95"/>
    </row>
    <row r="58" spans="8:15" x14ac:dyDescent="0.5">
      <c r="H58" s="95"/>
      <c r="I58" s="95"/>
      <c r="J58" s="95"/>
      <c r="K58" s="95"/>
      <c r="L58" s="95"/>
      <c r="M58" s="95"/>
      <c r="N58" s="95"/>
      <c r="O58" s="95"/>
    </row>
    <row r="59" spans="8:15" x14ac:dyDescent="0.5">
      <c r="H59" s="95"/>
      <c r="I59" s="95"/>
      <c r="J59" s="95"/>
      <c r="K59" s="95"/>
      <c r="L59" s="95"/>
      <c r="M59" s="95"/>
      <c r="N59" s="95"/>
      <c r="O59" s="95"/>
    </row>
    <row r="88" spans="3:14" x14ac:dyDescent="0.5">
      <c r="C88" s="88"/>
      <c r="M88" s="17"/>
      <c r="N88" s="17"/>
    </row>
    <row r="137" spans="3:14" x14ac:dyDescent="0.5">
      <c r="C137" s="88"/>
      <c r="M137" s="17"/>
      <c r="N137" s="17"/>
    </row>
  </sheetData>
  <mergeCells count="14">
    <mergeCell ref="B30:B31"/>
    <mergeCell ref="H30:O30"/>
    <mergeCell ref="H31:O31"/>
    <mergeCell ref="B1:O4"/>
    <mergeCell ref="B5:O5"/>
    <mergeCell ref="B27:B28"/>
    <mergeCell ref="H27:O27"/>
    <mergeCell ref="H28:O28"/>
    <mergeCell ref="B33:B34"/>
    <mergeCell ref="H33:O33"/>
    <mergeCell ref="H34:O34"/>
    <mergeCell ref="B36:B37"/>
    <mergeCell ref="H36:O36"/>
    <mergeCell ref="H37:O37"/>
  </mergeCells>
  <printOptions horizontalCentered="1"/>
  <pageMargins left="0" right="0" top="0.19685039370078741" bottom="0.19685039370078741" header="0" footer="0.19685039370078741"/>
  <pageSetup scale="55" orientation="portrait" r:id="rId1"/>
  <headerFooter alignWithMargins="0">
    <oddFooter>&amp;L&amp;"Algerian,Gras italique"&amp;20&amp;K00B050à  LA ROCHE SUR YON ( 85 )&amp;R&amp;"Algerian,Gras italique"&amp;20&amp;K00B050JUILLET  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AG230"/>
  <sheetViews>
    <sheetView topLeftCell="A217" workbookViewId="0">
      <selection activeCell="E232" sqref="E232"/>
    </sheetView>
  </sheetViews>
  <sheetFormatPr baseColWidth="10" defaultColWidth="8.88671875" defaultRowHeight="25.8" x14ac:dyDescent="0.5"/>
  <cols>
    <col min="1" max="1" width="3.6640625" style="17" customWidth="1"/>
    <col min="2" max="2" width="6.6640625" style="17" customWidth="1"/>
    <col min="3" max="3" width="0.88671875" style="17" customWidth="1"/>
    <col min="4" max="4" width="27.77734375" style="37" customWidth="1"/>
    <col min="5" max="5" width="21.77734375" style="17" customWidth="1"/>
    <col min="6" max="6" width="6.77734375" style="18" customWidth="1"/>
    <col min="7" max="7" width="0.88671875" style="17" customWidth="1"/>
    <col min="8" max="10" width="10.77734375" style="17" customWidth="1"/>
    <col min="11" max="11" width="0.88671875" style="17" customWidth="1"/>
    <col min="12" max="14" width="10.77734375" style="17" customWidth="1"/>
    <col min="15" max="15" width="0.88671875" style="17" customWidth="1"/>
    <col min="16" max="16" width="11.77734375" style="19" customWidth="1"/>
    <col min="17" max="17" width="0.88671875" style="17" customWidth="1"/>
    <col min="18" max="18" width="12.77734375" style="20" customWidth="1"/>
    <col min="19" max="19" width="13.33203125" style="72" bestFit="1" customWidth="1"/>
    <col min="20" max="20" width="3.6640625" style="17" customWidth="1"/>
    <col min="21" max="22" width="15.6640625" style="17" customWidth="1"/>
    <col min="23" max="16384" width="8.88671875" style="17"/>
  </cols>
  <sheetData>
    <row r="1" spans="2:33" ht="36" customHeight="1" x14ac:dyDescent="0.4">
      <c r="B1" s="32"/>
      <c r="C1" s="32"/>
      <c r="D1" s="39"/>
      <c r="F1" s="36"/>
    </row>
    <row r="2" spans="2:33" ht="36" customHeight="1" x14ac:dyDescent="0.4">
      <c r="B2" s="32"/>
      <c r="C2" s="32"/>
      <c r="D2" s="39"/>
      <c r="F2" s="36"/>
    </row>
    <row r="3" spans="2:33" ht="36" customHeight="1" x14ac:dyDescent="0.4">
      <c r="B3" s="32"/>
      <c r="C3" s="32"/>
      <c r="D3" s="39"/>
      <c r="F3" s="36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</row>
    <row r="4" spans="2:33" ht="36" customHeight="1" x14ac:dyDescent="0.5">
      <c r="B4" s="33"/>
      <c r="C4" s="33"/>
      <c r="D4" s="40"/>
      <c r="F4" s="36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</row>
    <row r="5" spans="2:33" s="27" customFormat="1" ht="30" customHeight="1" x14ac:dyDescent="0.3">
      <c r="B5" s="42" t="s">
        <v>1</v>
      </c>
      <c r="C5" s="42"/>
      <c r="D5" s="129" t="s">
        <v>19</v>
      </c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42"/>
      <c r="P5" s="42"/>
      <c r="Q5" s="47"/>
      <c r="R5" s="45" t="s">
        <v>5</v>
      </c>
      <c r="S5" s="47" t="s">
        <v>7</v>
      </c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2:33" ht="21" customHeight="1" x14ac:dyDescent="0.5">
      <c r="S6" s="67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2:33" s="23" customFormat="1" ht="30" customHeight="1" x14ac:dyDescent="0.3">
      <c r="B7" s="29">
        <v>1</v>
      </c>
      <c r="C7" s="24"/>
      <c r="D7" s="63" t="s">
        <v>63</v>
      </c>
      <c r="E7" s="62"/>
      <c r="F7" s="26">
        <v>42</v>
      </c>
      <c r="G7" s="17"/>
      <c r="H7" s="29" t="s">
        <v>11</v>
      </c>
      <c r="I7" s="125" t="s">
        <v>43</v>
      </c>
      <c r="J7" s="125"/>
      <c r="K7" s="125"/>
      <c r="L7" s="126" t="s">
        <v>30</v>
      </c>
      <c r="M7" s="126"/>
      <c r="N7" s="126"/>
      <c r="P7" s="41">
        <v>193</v>
      </c>
      <c r="R7" s="24">
        <v>235</v>
      </c>
      <c r="S7" s="68">
        <v>0</v>
      </c>
    </row>
    <row r="8" spans="2:33" s="23" customFormat="1" ht="8.4" customHeight="1" x14ac:dyDescent="0.3">
      <c r="B8" s="29"/>
      <c r="C8" s="17"/>
      <c r="D8" s="69"/>
      <c r="F8" s="26"/>
      <c r="G8" s="17"/>
      <c r="H8" s="17"/>
      <c r="P8" s="35"/>
      <c r="S8" s="68"/>
    </row>
    <row r="9" spans="2:33" s="23" customFormat="1" ht="33.6" customHeight="1" x14ac:dyDescent="0.3">
      <c r="B9" s="29">
        <v>2</v>
      </c>
      <c r="C9" s="24"/>
      <c r="D9" s="96" t="s">
        <v>54</v>
      </c>
      <c r="E9" s="97"/>
      <c r="F9" s="98">
        <v>55</v>
      </c>
      <c r="G9" s="99"/>
      <c r="H9" s="100" t="s">
        <v>12</v>
      </c>
      <c r="I9" s="127" t="s">
        <v>40</v>
      </c>
      <c r="J9" s="127"/>
      <c r="K9" s="127"/>
      <c r="L9" s="128" t="s">
        <v>28</v>
      </c>
      <c r="M9" s="128"/>
      <c r="N9" s="128"/>
      <c r="P9" s="41">
        <v>173</v>
      </c>
      <c r="R9" s="24">
        <v>228</v>
      </c>
      <c r="S9" s="68">
        <v>-7</v>
      </c>
    </row>
    <row r="10" spans="2:33" s="23" customFormat="1" ht="8.4" customHeight="1" x14ac:dyDescent="0.3">
      <c r="B10" s="29"/>
      <c r="C10" s="17"/>
      <c r="D10" s="69"/>
      <c r="F10" s="26"/>
      <c r="G10" s="17"/>
      <c r="H10" s="17"/>
      <c r="P10" s="35"/>
      <c r="S10" s="68"/>
    </row>
    <row r="11" spans="2:33" s="23" customFormat="1" ht="30" customHeight="1" x14ac:dyDescent="0.3">
      <c r="B11" s="29">
        <v>3</v>
      </c>
      <c r="C11" s="24"/>
      <c r="D11" s="63" t="s">
        <v>69</v>
      </c>
      <c r="E11" s="62"/>
      <c r="F11" s="26">
        <v>43</v>
      </c>
      <c r="G11" s="17"/>
      <c r="H11" s="29" t="s">
        <v>13</v>
      </c>
      <c r="I11" s="125" t="s">
        <v>38</v>
      </c>
      <c r="J11" s="125"/>
      <c r="K11" s="125"/>
      <c r="L11" s="126" t="s">
        <v>56</v>
      </c>
      <c r="M11" s="126"/>
      <c r="N11" s="126"/>
      <c r="P11" s="41">
        <v>157</v>
      </c>
      <c r="R11" s="24">
        <v>200</v>
      </c>
      <c r="S11" s="68">
        <v>-35</v>
      </c>
    </row>
    <row r="12" spans="2:33" s="23" customFormat="1" ht="8.4" customHeight="1" x14ac:dyDescent="0.3">
      <c r="B12" s="29"/>
      <c r="C12" s="17"/>
      <c r="D12" s="69"/>
      <c r="F12" s="26"/>
      <c r="G12" s="17"/>
      <c r="H12" s="17"/>
      <c r="P12" s="35"/>
      <c r="S12" s="68"/>
    </row>
    <row r="13" spans="2:33" s="23" customFormat="1" ht="33.6" customHeight="1" x14ac:dyDescent="0.3">
      <c r="B13" s="29">
        <v>4</v>
      </c>
      <c r="C13" s="24"/>
      <c r="D13" s="63" t="s">
        <v>55</v>
      </c>
      <c r="E13" s="62"/>
      <c r="F13" s="26">
        <v>74</v>
      </c>
      <c r="G13" s="17"/>
      <c r="H13" s="29" t="s">
        <v>12</v>
      </c>
      <c r="I13" s="125" t="s">
        <v>33</v>
      </c>
      <c r="J13" s="125"/>
      <c r="K13" s="125"/>
      <c r="L13" s="126" t="s">
        <v>70</v>
      </c>
      <c r="M13" s="126"/>
      <c r="N13" s="126"/>
      <c r="P13" s="41">
        <v>115</v>
      </c>
      <c r="R13" s="24">
        <v>189</v>
      </c>
      <c r="S13" s="68">
        <v>-46</v>
      </c>
    </row>
    <row r="14" spans="2:33" ht="21" customHeight="1" x14ac:dyDescent="0.5">
      <c r="S14" s="67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2:33" s="27" customFormat="1" ht="30" customHeight="1" x14ac:dyDescent="0.3">
      <c r="B15" s="42" t="s">
        <v>1</v>
      </c>
      <c r="C15" s="42"/>
      <c r="D15" s="129" t="s">
        <v>18</v>
      </c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42"/>
      <c r="P15" s="42"/>
      <c r="Q15" s="47"/>
      <c r="R15" s="45" t="s">
        <v>5</v>
      </c>
      <c r="S15" s="47" t="s">
        <v>7</v>
      </c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2:33" ht="21" customHeight="1" x14ac:dyDescent="0.5">
      <c r="S16" s="67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20" s="23" customFormat="1" ht="30" customHeight="1" x14ac:dyDescent="0.3">
      <c r="B17" s="29">
        <v>1</v>
      </c>
      <c r="C17" s="24"/>
      <c r="D17" s="63" t="s">
        <v>63</v>
      </c>
      <c r="E17" s="62"/>
      <c r="F17" s="26">
        <v>42</v>
      </c>
      <c r="G17" s="17"/>
      <c r="H17" s="29" t="s">
        <v>11</v>
      </c>
      <c r="I17" s="125" t="s">
        <v>43</v>
      </c>
      <c r="J17" s="125"/>
      <c r="K17" s="125"/>
      <c r="L17" s="126" t="s">
        <v>30</v>
      </c>
      <c r="M17" s="126"/>
      <c r="N17" s="126"/>
      <c r="P17" s="41">
        <v>197</v>
      </c>
      <c r="R17" s="24">
        <f>SUM(P17+F17)</f>
        <v>239</v>
      </c>
      <c r="S17" s="68">
        <f>SUM(R17-R23)</f>
        <v>47</v>
      </c>
    </row>
    <row r="18" spans="1:20" s="23" customFormat="1" ht="8.4" customHeight="1" x14ac:dyDescent="0.3">
      <c r="B18" s="29"/>
      <c r="C18" s="17"/>
      <c r="D18" s="69"/>
      <c r="F18" s="26"/>
      <c r="G18" s="17"/>
      <c r="H18" s="17"/>
      <c r="P18" s="35"/>
      <c r="S18" s="68"/>
    </row>
    <row r="19" spans="1:20" s="23" customFormat="1" ht="33.6" customHeight="1" x14ac:dyDescent="0.3">
      <c r="B19" s="29">
        <v>2</v>
      </c>
      <c r="C19" s="24"/>
      <c r="D19" s="63" t="s">
        <v>69</v>
      </c>
      <c r="E19" s="62"/>
      <c r="F19" s="26">
        <v>43</v>
      </c>
      <c r="G19" s="17"/>
      <c r="H19" s="29" t="s">
        <v>13</v>
      </c>
      <c r="I19" s="125" t="s">
        <v>38</v>
      </c>
      <c r="J19" s="125"/>
      <c r="K19" s="125"/>
      <c r="L19" s="126" t="s">
        <v>56</v>
      </c>
      <c r="M19" s="126"/>
      <c r="N19" s="126"/>
      <c r="P19" s="41">
        <v>172</v>
      </c>
      <c r="R19" s="24">
        <f>SUM(P19+F19)</f>
        <v>215</v>
      </c>
      <c r="S19" s="68">
        <f>SUM(R19-R23)</f>
        <v>23</v>
      </c>
    </row>
    <row r="20" spans="1:20" s="23" customFormat="1" ht="8.4" customHeight="1" x14ac:dyDescent="0.3">
      <c r="B20" s="29"/>
      <c r="C20" s="17"/>
      <c r="D20" s="69"/>
      <c r="F20" s="26"/>
      <c r="G20" s="17"/>
      <c r="H20" s="17"/>
      <c r="P20" s="35"/>
      <c r="S20" s="68"/>
    </row>
    <row r="21" spans="1:20" s="23" customFormat="1" ht="30" customHeight="1" x14ac:dyDescent="0.3">
      <c r="B21" s="29">
        <v>3</v>
      </c>
      <c r="C21" s="24"/>
      <c r="D21" s="63" t="s">
        <v>55</v>
      </c>
      <c r="E21" s="62"/>
      <c r="F21" s="26">
        <v>74</v>
      </c>
      <c r="G21" s="17"/>
      <c r="H21" s="29" t="s">
        <v>12</v>
      </c>
      <c r="I21" s="125" t="s">
        <v>33</v>
      </c>
      <c r="J21" s="125"/>
      <c r="K21" s="125"/>
      <c r="L21" s="126" t="s">
        <v>70</v>
      </c>
      <c r="M21" s="126"/>
      <c r="N21" s="126"/>
      <c r="P21" s="41">
        <v>123</v>
      </c>
      <c r="R21" s="24">
        <f>SUM(P21+F21)</f>
        <v>197</v>
      </c>
      <c r="S21" s="68">
        <f>SUM(R21-R23)</f>
        <v>5</v>
      </c>
    </row>
    <row r="22" spans="1:20" s="23" customFormat="1" ht="8.4" customHeight="1" x14ac:dyDescent="0.3">
      <c r="B22" s="29"/>
      <c r="C22" s="17"/>
      <c r="D22" s="69"/>
      <c r="F22" s="26"/>
      <c r="G22" s="17"/>
      <c r="H22" s="17"/>
      <c r="P22" s="35"/>
      <c r="S22" s="68"/>
    </row>
    <row r="23" spans="1:20" s="23" customFormat="1" ht="33.6" customHeight="1" x14ac:dyDescent="0.3">
      <c r="B23" s="29">
        <v>4</v>
      </c>
      <c r="C23" s="24"/>
      <c r="D23" s="96" t="s">
        <v>54</v>
      </c>
      <c r="E23" s="97"/>
      <c r="F23" s="98">
        <v>55</v>
      </c>
      <c r="G23" s="99"/>
      <c r="H23" s="100" t="s">
        <v>12</v>
      </c>
      <c r="I23" s="127" t="s">
        <v>40</v>
      </c>
      <c r="J23" s="127"/>
      <c r="K23" s="127"/>
      <c r="L23" s="128" t="s">
        <v>28</v>
      </c>
      <c r="M23" s="128"/>
      <c r="N23" s="128"/>
      <c r="P23" s="41">
        <v>137</v>
      </c>
      <c r="R23" s="24">
        <f>SUM(P23+F23)</f>
        <v>192</v>
      </c>
      <c r="S23" s="68">
        <f>SUM(R23-R23)</f>
        <v>0</v>
      </c>
    </row>
    <row r="24" spans="1:20" s="23" customFormat="1" ht="12.6" customHeight="1" thickBot="1" x14ac:dyDescent="0.35">
      <c r="A24" s="52"/>
      <c r="B24" s="54"/>
      <c r="C24" s="30"/>
      <c r="D24" s="70"/>
      <c r="E24" s="52"/>
      <c r="F24" s="50"/>
      <c r="G24" s="52"/>
      <c r="H24" s="30"/>
      <c r="I24" s="52"/>
      <c r="J24" s="52"/>
      <c r="K24" s="52"/>
      <c r="L24" s="52"/>
      <c r="M24" s="52"/>
      <c r="N24" s="52"/>
      <c r="O24" s="52"/>
      <c r="P24" s="53"/>
      <c r="Q24" s="52"/>
      <c r="R24" s="53"/>
      <c r="S24" s="73"/>
      <c r="T24" s="52"/>
    </row>
    <row r="25" spans="1:20" s="23" customFormat="1" ht="12.6" customHeight="1" thickTop="1" x14ac:dyDescent="0.3">
      <c r="B25" s="29"/>
      <c r="C25" s="17"/>
      <c r="D25" s="69"/>
      <c r="F25" s="18"/>
      <c r="H25" s="17"/>
      <c r="P25" s="35"/>
      <c r="S25" s="66"/>
    </row>
    <row r="26" spans="1:20" s="23" customFormat="1" ht="30" customHeight="1" x14ac:dyDescent="0.3">
      <c r="B26" s="29">
        <v>5</v>
      </c>
      <c r="C26" s="24"/>
      <c r="D26" s="63" t="s">
        <v>63</v>
      </c>
      <c r="E26" s="62"/>
      <c r="F26" s="26">
        <v>46</v>
      </c>
      <c r="G26" s="61"/>
      <c r="H26" s="29" t="s">
        <v>13</v>
      </c>
      <c r="I26" s="125" t="s">
        <v>45</v>
      </c>
      <c r="J26" s="125"/>
      <c r="K26" s="125"/>
      <c r="L26" s="126" t="s">
        <v>31</v>
      </c>
      <c r="M26" s="126"/>
      <c r="N26" s="126"/>
      <c r="P26" s="41">
        <v>143</v>
      </c>
      <c r="R26" s="24">
        <f>SUM(P26+F26)</f>
        <v>189</v>
      </c>
      <c r="S26" s="68">
        <f>SUM(R26-R23)</f>
        <v>-3</v>
      </c>
    </row>
    <row r="27" spans="1:20" s="23" customFormat="1" ht="8.4" customHeight="1" x14ac:dyDescent="0.3">
      <c r="B27" s="29"/>
      <c r="C27" s="17"/>
      <c r="D27" s="69"/>
      <c r="F27" s="26"/>
      <c r="G27" s="17"/>
      <c r="H27" s="17"/>
      <c r="P27" s="35"/>
      <c r="S27" s="68"/>
    </row>
    <row r="28" spans="1:20" s="23" customFormat="1" ht="30" customHeight="1" x14ac:dyDescent="0.3">
      <c r="B28" s="29">
        <v>6</v>
      </c>
      <c r="C28" s="24"/>
      <c r="D28" s="63" t="s">
        <v>69</v>
      </c>
      <c r="E28" s="62"/>
      <c r="F28" s="26">
        <v>46</v>
      </c>
      <c r="G28" s="61"/>
      <c r="H28" s="29" t="s">
        <v>13</v>
      </c>
      <c r="I28" s="125" t="s">
        <v>35</v>
      </c>
      <c r="J28" s="125"/>
      <c r="K28" s="125"/>
      <c r="L28" s="126" t="s">
        <v>21</v>
      </c>
      <c r="M28" s="126"/>
      <c r="N28" s="126"/>
      <c r="P28" s="41">
        <v>137</v>
      </c>
      <c r="R28" s="24">
        <f>SUM(P28+F28)</f>
        <v>183</v>
      </c>
      <c r="S28" s="68">
        <f>SUM(R28-R23)</f>
        <v>-9</v>
      </c>
    </row>
    <row r="29" spans="1:20" s="23" customFormat="1" ht="8.4" customHeight="1" x14ac:dyDescent="0.3">
      <c r="B29" s="29"/>
      <c r="C29" s="17"/>
      <c r="D29" s="69"/>
      <c r="F29" s="26"/>
      <c r="G29" s="17"/>
      <c r="H29" s="17"/>
      <c r="P29" s="35"/>
      <c r="S29" s="68"/>
    </row>
    <row r="30" spans="1:20" s="23" customFormat="1" ht="33.6" customHeight="1" x14ac:dyDescent="0.3">
      <c r="B30" s="29">
        <v>7</v>
      </c>
      <c r="C30" s="24"/>
      <c r="D30" s="63" t="s">
        <v>69</v>
      </c>
      <c r="E30" s="62"/>
      <c r="F30" s="26">
        <v>49</v>
      </c>
      <c r="G30" s="61"/>
      <c r="H30" s="29" t="s">
        <v>11</v>
      </c>
      <c r="I30" s="125" t="s">
        <v>71</v>
      </c>
      <c r="J30" s="125"/>
      <c r="K30" s="125"/>
      <c r="L30" s="126" t="s">
        <v>73</v>
      </c>
      <c r="M30" s="126"/>
      <c r="N30" s="126"/>
      <c r="P30" s="41">
        <v>133</v>
      </c>
      <c r="R30" s="24">
        <f>SUM(P30+F30)</f>
        <v>182</v>
      </c>
      <c r="S30" s="68">
        <f>SUM(R30-R23)</f>
        <v>-10</v>
      </c>
    </row>
    <row r="31" spans="1:20" s="23" customFormat="1" ht="8.4" customHeight="1" x14ac:dyDescent="0.3">
      <c r="B31" s="29"/>
      <c r="C31" s="17"/>
      <c r="D31" s="69"/>
      <c r="F31" s="26"/>
      <c r="G31" s="17"/>
      <c r="H31" s="17"/>
      <c r="P31" s="35"/>
      <c r="S31" s="68"/>
    </row>
    <row r="32" spans="1:20" s="23" customFormat="1" ht="33.6" customHeight="1" x14ac:dyDescent="0.3">
      <c r="B32" s="29">
        <v>8</v>
      </c>
      <c r="C32" s="24"/>
      <c r="D32" s="63" t="s">
        <v>63</v>
      </c>
      <c r="E32" s="62"/>
      <c r="F32" s="26">
        <v>29</v>
      </c>
      <c r="G32" s="61"/>
      <c r="H32" s="29" t="s">
        <v>14</v>
      </c>
      <c r="I32" s="125" t="s">
        <v>72</v>
      </c>
      <c r="J32" s="125"/>
      <c r="K32" s="125"/>
      <c r="L32" s="126" t="s">
        <v>74</v>
      </c>
      <c r="M32" s="126"/>
      <c r="N32" s="126"/>
      <c r="P32" s="41">
        <v>142</v>
      </c>
      <c r="R32" s="24">
        <f>SUM(P32+F32)</f>
        <v>171</v>
      </c>
      <c r="S32" s="68">
        <f>SUM(R32-R23)</f>
        <v>-21</v>
      </c>
    </row>
    <row r="33" spans="2:33" ht="21" customHeight="1" x14ac:dyDescent="0.5">
      <c r="S33" s="67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</row>
    <row r="34" spans="2:33" s="27" customFormat="1" ht="30" customHeight="1" x14ac:dyDescent="0.3">
      <c r="B34" s="42" t="s">
        <v>1</v>
      </c>
      <c r="C34" s="42"/>
      <c r="D34" s="129" t="s">
        <v>17</v>
      </c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42"/>
      <c r="P34" s="42" t="s">
        <v>75</v>
      </c>
      <c r="Q34" s="47"/>
      <c r="R34" s="45" t="s">
        <v>5</v>
      </c>
      <c r="S34" s="47" t="s">
        <v>7</v>
      </c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2:33" ht="21" customHeight="1" x14ac:dyDescent="0.5">
      <c r="S35" s="67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2:33" s="23" customFormat="1" ht="30" customHeight="1" x14ac:dyDescent="0.3">
      <c r="B36" s="29">
        <v>1</v>
      </c>
      <c r="C36" s="24"/>
      <c r="D36" s="63" t="s">
        <v>63</v>
      </c>
      <c r="E36" s="62"/>
      <c r="F36" s="26">
        <v>46</v>
      </c>
      <c r="G36" s="61"/>
      <c r="H36" s="29" t="s">
        <v>13</v>
      </c>
      <c r="I36" s="125" t="s">
        <v>45</v>
      </c>
      <c r="J36" s="125"/>
      <c r="K36" s="125"/>
      <c r="L36" s="126" t="s">
        <v>31</v>
      </c>
      <c r="M36" s="126"/>
      <c r="N36" s="126"/>
      <c r="P36" s="29">
        <v>178</v>
      </c>
      <c r="R36" s="24">
        <f>SUM(P36+F36)</f>
        <v>224</v>
      </c>
      <c r="S36" s="68">
        <f>SUM(R36-R50)</f>
        <v>46</v>
      </c>
    </row>
    <row r="37" spans="2:33" s="23" customFormat="1" ht="8.4" customHeight="1" x14ac:dyDescent="0.3">
      <c r="B37" s="29"/>
      <c r="C37" s="17"/>
      <c r="D37" s="69"/>
      <c r="F37" s="26"/>
      <c r="G37" s="17"/>
      <c r="H37" s="17"/>
      <c r="P37" s="35"/>
      <c r="S37" s="68"/>
    </row>
    <row r="38" spans="2:33" s="23" customFormat="1" ht="30" customHeight="1" x14ac:dyDescent="0.3">
      <c r="B38" s="29">
        <v>2</v>
      </c>
      <c r="C38" s="24"/>
      <c r="D38" s="63" t="s">
        <v>63</v>
      </c>
      <c r="E38" s="62"/>
      <c r="F38" s="26">
        <v>42</v>
      </c>
      <c r="G38" s="17"/>
      <c r="H38" s="29" t="s">
        <v>11</v>
      </c>
      <c r="I38" s="125" t="s">
        <v>43</v>
      </c>
      <c r="J38" s="125"/>
      <c r="K38" s="125"/>
      <c r="L38" s="126" t="s">
        <v>30</v>
      </c>
      <c r="M38" s="126"/>
      <c r="N38" s="126"/>
      <c r="P38" s="29">
        <v>179</v>
      </c>
      <c r="R38" s="24">
        <f>SUM(P38+F38)</f>
        <v>221</v>
      </c>
      <c r="S38" s="68">
        <f>SUM(R38-R50)</f>
        <v>43</v>
      </c>
    </row>
    <row r="39" spans="2:33" s="23" customFormat="1" ht="8.4" customHeight="1" x14ac:dyDescent="0.3">
      <c r="B39" s="29"/>
      <c r="C39" s="17"/>
      <c r="D39" s="69"/>
      <c r="F39" s="26"/>
      <c r="G39" s="17"/>
      <c r="H39" s="17"/>
      <c r="P39" s="35"/>
      <c r="S39" s="68"/>
    </row>
    <row r="40" spans="2:33" s="23" customFormat="1" ht="33.6" customHeight="1" x14ac:dyDescent="0.3">
      <c r="B40" s="29">
        <v>3</v>
      </c>
      <c r="C40" s="24"/>
      <c r="D40" s="96" t="s">
        <v>54</v>
      </c>
      <c r="E40" s="97"/>
      <c r="F40" s="98">
        <v>55</v>
      </c>
      <c r="G40" s="99"/>
      <c r="H40" s="100" t="s">
        <v>12</v>
      </c>
      <c r="I40" s="127" t="s">
        <v>40</v>
      </c>
      <c r="J40" s="127"/>
      <c r="K40" s="127"/>
      <c r="L40" s="128" t="s">
        <v>28</v>
      </c>
      <c r="M40" s="128"/>
      <c r="N40" s="128"/>
      <c r="P40" s="29">
        <v>159</v>
      </c>
      <c r="R40" s="24">
        <f>SUM(P40+F40)</f>
        <v>214</v>
      </c>
      <c r="S40" s="68">
        <f>SUM(R40-R50)</f>
        <v>36</v>
      </c>
    </row>
    <row r="41" spans="2:33" s="23" customFormat="1" ht="8.4" customHeight="1" x14ac:dyDescent="0.3">
      <c r="B41" s="29"/>
      <c r="C41" s="17"/>
      <c r="D41" s="69"/>
      <c r="F41" s="26"/>
      <c r="G41" s="17"/>
      <c r="H41" s="17"/>
      <c r="P41" s="35"/>
      <c r="S41" s="68"/>
    </row>
    <row r="42" spans="2:33" s="23" customFormat="1" ht="33.6" customHeight="1" x14ac:dyDescent="0.3">
      <c r="B42" s="29">
        <v>4</v>
      </c>
      <c r="C42" s="24"/>
      <c r="D42" s="63" t="s">
        <v>69</v>
      </c>
      <c r="E42" s="62"/>
      <c r="F42" s="26">
        <v>46</v>
      </c>
      <c r="G42" s="61"/>
      <c r="H42" s="29" t="s">
        <v>13</v>
      </c>
      <c r="I42" s="125" t="s">
        <v>35</v>
      </c>
      <c r="J42" s="125"/>
      <c r="K42" s="125"/>
      <c r="L42" s="126" t="s">
        <v>21</v>
      </c>
      <c r="M42" s="126"/>
      <c r="N42" s="126"/>
      <c r="P42" s="29">
        <v>165</v>
      </c>
      <c r="R42" s="24">
        <f>SUM(P42+F42)</f>
        <v>211</v>
      </c>
      <c r="S42" s="68">
        <f>SUM(R42-R50)</f>
        <v>33</v>
      </c>
    </row>
    <row r="43" spans="2:33" s="23" customFormat="1" ht="8.4" customHeight="1" x14ac:dyDescent="0.3">
      <c r="B43" s="29"/>
      <c r="C43" s="17"/>
      <c r="D43" s="69"/>
      <c r="F43" s="26"/>
      <c r="G43" s="17"/>
      <c r="H43" s="17"/>
      <c r="P43" s="35"/>
      <c r="S43" s="68"/>
    </row>
    <row r="44" spans="2:33" s="23" customFormat="1" ht="30" customHeight="1" x14ac:dyDescent="0.3">
      <c r="B44" s="29">
        <v>5</v>
      </c>
      <c r="C44" s="24"/>
      <c r="D44" s="63" t="s">
        <v>55</v>
      </c>
      <c r="E44" s="62"/>
      <c r="F44" s="26">
        <v>74</v>
      </c>
      <c r="G44" s="17"/>
      <c r="H44" s="29" t="s">
        <v>12</v>
      </c>
      <c r="I44" s="125" t="s">
        <v>33</v>
      </c>
      <c r="J44" s="125"/>
      <c r="K44" s="125"/>
      <c r="L44" s="126" t="s">
        <v>70</v>
      </c>
      <c r="M44" s="126"/>
      <c r="N44" s="126"/>
      <c r="P44" s="29">
        <v>130</v>
      </c>
      <c r="R44" s="24">
        <f>SUM(P44+F44)</f>
        <v>204</v>
      </c>
      <c r="S44" s="68">
        <f>SUM(R44-R50)</f>
        <v>26</v>
      </c>
    </row>
    <row r="45" spans="2:33" s="23" customFormat="1" ht="8.4" customHeight="1" x14ac:dyDescent="0.3">
      <c r="B45" s="29"/>
      <c r="C45" s="17"/>
      <c r="D45" s="69"/>
      <c r="F45" s="26"/>
      <c r="G45" s="17"/>
      <c r="H45" s="17"/>
      <c r="P45" s="35"/>
      <c r="S45" s="68"/>
    </row>
    <row r="46" spans="2:33" s="23" customFormat="1" ht="30" customHeight="1" x14ac:dyDescent="0.3">
      <c r="B46" s="29">
        <v>6</v>
      </c>
      <c r="C46" s="24"/>
      <c r="D46" s="63" t="s">
        <v>69</v>
      </c>
      <c r="E46" s="62"/>
      <c r="F46" s="26">
        <v>49</v>
      </c>
      <c r="G46" s="61"/>
      <c r="H46" s="29" t="s">
        <v>11</v>
      </c>
      <c r="I46" s="125" t="s">
        <v>71</v>
      </c>
      <c r="J46" s="125"/>
      <c r="K46" s="125"/>
      <c r="L46" s="126" t="s">
        <v>73</v>
      </c>
      <c r="M46" s="126"/>
      <c r="N46" s="126"/>
      <c r="P46" s="29">
        <v>143</v>
      </c>
      <c r="R46" s="24">
        <f>SUM(P46+F46)</f>
        <v>192</v>
      </c>
      <c r="S46" s="68">
        <f>SUM(R46-R50)</f>
        <v>14</v>
      </c>
    </row>
    <row r="47" spans="2:33" s="23" customFormat="1" ht="8.4" customHeight="1" x14ac:dyDescent="0.3">
      <c r="B47" s="29"/>
      <c r="C47" s="17"/>
      <c r="D47" s="69"/>
      <c r="F47" s="26"/>
      <c r="G47" s="17"/>
      <c r="H47" s="17"/>
      <c r="P47" s="35"/>
      <c r="S47" s="68"/>
    </row>
    <row r="48" spans="2:33" s="23" customFormat="1" ht="33.6" customHeight="1" x14ac:dyDescent="0.3">
      <c r="B48" s="29">
        <v>7</v>
      </c>
      <c r="C48" s="24"/>
      <c r="D48" s="63" t="s">
        <v>69</v>
      </c>
      <c r="E48" s="62"/>
      <c r="F48" s="26">
        <v>43</v>
      </c>
      <c r="G48" s="17"/>
      <c r="H48" s="29" t="s">
        <v>13</v>
      </c>
      <c r="I48" s="125" t="s">
        <v>38</v>
      </c>
      <c r="J48" s="125"/>
      <c r="K48" s="125"/>
      <c r="L48" s="126" t="s">
        <v>56</v>
      </c>
      <c r="M48" s="126"/>
      <c r="N48" s="126"/>
      <c r="P48" s="29">
        <v>138</v>
      </c>
      <c r="R48" s="24">
        <f>SUM(P48+F48)</f>
        <v>181</v>
      </c>
      <c r="S48" s="68">
        <f>SUM(R48-R50)</f>
        <v>3</v>
      </c>
    </row>
    <row r="49" spans="1:33" s="23" customFormat="1" ht="8.4" customHeight="1" x14ac:dyDescent="0.3">
      <c r="B49" s="29"/>
      <c r="C49" s="17"/>
      <c r="D49" s="69"/>
      <c r="F49" s="26"/>
      <c r="G49" s="17"/>
      <c r="H49" s="17"/>
      <c r="P49" s="35"/>
      <c r="S49" s="68"/>
    </row>
    <row r="50" spans="1:33" s="23" customFormat="1" ht="33.6" customHeight="1" x14ac:dyDescent="0.3">
      <c r="B50" s="29">
        <v>8</v>
      </c>
      <c r="C50" s="24"/>
      <c r="D50" s="63" t="s">
        <v>63</v>
      </c>
      <c r="E50" s="62"/>
      <c r="F50" s="26">
        <v>29</v>
      </c>
      <c r="G50" s="61"/>
      <c r="H50" s="29" t="s">
        <v>14</v>
      </c>
      <c r="I50" s="125" t="s">
        <v>72</v>
      </c>
      <c r="J50" s="125"/>
      <c r="K50" s="125"/>
      <c r="L50" s="126" t="s">
        <v>74</v>
      </c>
      <c r="M50" s="126"/>
      <c r="N50" s="126"/>
      <c r="P50" s="29">
        <v>149</v>
      </c>
      <c r="R50" s="24">
        <f>SUM(P50+F50)</f>
        <v>178</v>
      </c>
      <c r="S50" s="68">
        <f>SUM(R50-R50)</f>
        <v>0</v>
      </c>
    </row>
    <row r="51" spans="1:33" s="23" customFormat="1" ht="12.6" customHeight="1" thickBot="1" x14ac:dyDescent="0.35">
      <c r="A51" s="52"/>
      <c r="B51" s="54"/>
      <c r="C51" s="30"/>
      <c r="D51" s="70"/>
      <c r="E51" s="52"/>
      <c r="F51" s="64"/>
      <c r="G51" s="52"/>
      <c r="H51" s="30"/>
      <c r="I51" s="52"/>
      <c r="J51" s="52"/>
      <c r="K51" s="52"/>
      <c r="L51" s="52"/>
      <c r="M51" s="52"/>
      <c r="N51" s="52"/>
      <c r="O51" s="52"/>
      <c r="P51" s="65"/>
      <c r="Q51" s="53"/>
      <c r="R51" s="53"/>
      <c r="S51" s="73"/>
      <c r="T51" s="52"/>
    </row>
    <row r="52" spans="1:33" s="23" customFormat="1" ht="12.6" customHeight="1" thickTop="1" x14ac:dyDescent="0.3">
      <c r="B52" s="29"/>
      <c r="C52" s="17"/>
      <c r="D52" s="69"/>
      <c r="F52" s="26"/>
      <c r="H52" s="17"/>
      <c r="P52" s="56"/>
      <c r="S52" s="66"/>
    </row>
    <row r="53" spans="1:33" s="23" customFormat="1" ht="30" customHeight="1" x14ac:dyDescent="0.3">
      <c r="B53" s="29">
        <v>9</v>
      </c>
      <c r="C53" s="24"/>
      <c r="D53" s="96" t="s">
        <v>69</v>
      </c>
      <c r="E53" s="97"/>
      <c r="F53" s="98">
        <v>76</v>
      </c>
      <c r="G53" s="101"/>
      <c r="H53" s="100" t="s">
        <v>11</v>
      </c>
      <c r="I53" s="127" t="s">
        <v>36</v>
      </c>
      <c r="J53" s="127"/>
      <c r="K53" s="127"/>
      <c r="L53" s="128" t="s">
        <v>23</v>
      </c>
      <c r="M53" s="128"/>
      <c r="N53" s="128"/>
      <c r="P53" s="29">
        <v>102</v>
      </c>
      <c r="R53" s="24">
        <f>SUM(P53+F53)</f>
        <v>178</v>
      </c>
      <c r="S53" s="68">
        <f>SUM(R53-R50)</f>
        <v>0</v>
      </c>
    </row>
    <row r="54" spans="1:33" s="23" customFormat="1" ht="8.4" customHeight="1" x14ac:dyDescent="0.3">
      <c r="B54" s="29"/>
      <c r="C54" s="17"/>
      <c r="D54" s="108"/>
      <c r="E54" s="102"/>
      <c r="F54" s="98"/>
      <c r="G54" s="99"/>
      <c r="H54" s="99"/>
      <c r="I54" s="102"/>
      <c r="J54" s="102"/>
      <c r="K54" s="102"/>
      <c r="L54" s="102"/>
      <c r="M54" s="102"/>
      <c r="N54" s="102"/>
      <c r="P54" s="35"/>
      <c r="S54" s="68"/>
    </row>
    <row r="55" spans="1:33" s="23" customFormat="1" ht="33.6" customHeight="1" x14ac:dyDescent="0.3">
      <c r="B55" s="29">
        <v>10</v>
      </c>
      <c r="C55" s="24"/>
      <c r="D55" s="96" t="s">
        <v>63</v>
      </c>
      <c r="E55" s="97"/>
      <c r="F55" s="98">
        <v>61</v>
      </c>
      <c r="G55" s="101"/>
      <c r="H55" s="100" t="s">
        <v>14</v>
      </c>
      <c r="I55" s="127" t="s">
        <v>42</v>
      </c>
      <c r="J55" s="127"/>
      <c r="K55" s="127"/>
      <c r="L55" s="128" t="s">
        <v>29</v>
      </c>
      <c r="M55" s="128"/>
      <c r="N55" s="128"/>
      <c r="P55" s="29">
        <v>112</v>
      </c>
      <c r="R55" s="24">
        <f>SUM(P55+F55)</f>
        <v>173</v>
      </c>
      <c r="S55" s="68">
        <f>SUM(R55-R50)</f>
        <v>-5</v>
      </c>
    </row>
    <row r="56" spans="1:33" s="23" customFormat="1" ht="8.4" customHeight="1" x14ac:dyDescent="0.3">
      <c r="B56" s="29"/>
      <c r="C56" s="17"/>
      <c r="D56" s="69"/>
      <c r="F56" s="26"/>
      <c r="G56" s="17"/>
      <c r="H56" s="17"/>
      <c r="P56" s="35"/>
      <c r="S56" s="68"/>
    </row>
    <row r="57" spans="1:33" s="23" customFormat="1" ht="30" customHeight="1" x14ac:dyDescent="0.3">
      <c r="B57" s="29">
        <v>11</v>
      </c>
      <c r="C57" s="24"/>
      <c r="D57" s="63" t="s">
        <v>54</v>
      </c>
      <c r="E57" s="62"/>
      <c r="F57" s="26">
        <v>22</v>
      </c>
      <c r="G57" s="61"/>
      <c r="H57" s="29" t="s">
        <v>13</v>
      </c>
      <c r="I57" s="125" t="s">
        <v>41</v>
      </c>
      <c r="J57" s="125"/>
      <c r="K57" s="125"/>
      <c r="L57" s="126" t="s">
        <v>28</v>
      </c>
      <c r="M57" s="126"/>
      <c r="N57" s="126"/>
      <c r="P57" s="29">
        <v>145</v>
      </c>
      <c r="R57" s="24">
        <f>SUM(P57+F57)</f>
        <v>167</v>
      </c>
      <c r="S57" s="68">
        <f>SUM(R57-R50)</f>
        <v>-11</v>
      </c>
    </row>
    <row r="58" spans="1:33" s="23" customFormat="1" ht="8.4" customHeight="1" x14ac:dyDescent="0.3">
      <c r="B58" s="29"/>
      <c r="C58" s="17"/>
      <c r="D58" s="69"/>
      <c r="F58" s="26"/>
      <c r="G58" s="17"/>
      <c r="H58" s="17"/>
      <c r="P58" s="35"/>
      <c r="S58" s="68"/>
    </row>
    <row r="59" spans="1:33" s="23" customFormat="1" ht="33.6" customHeight="1" x14ac:dyDescent="0.3">
      <c r="B59" s="29">
        <v>12</v>
      </c>
      <c r="C59" s="24"/>
      <c r="D59" s="63" t="s">
        <v>53</v>
      </c>
      <c r="E59" s="62"/>
      <c r="F59" s="26">
        <v>21</v>
      </c>
      <c r="G59" s="61"/>
      <c r="H59" s="29" t="s">
        <v>11</v>
      </c>
      <c r="I59" s="125" t="s">
        <v>76</v>
      </c>
      <c r="J59" s="125"/>
      <c r="K59" s="125"/>
      <c r="L59" s="126" t="s">
        <v>27</v>
      </c>
      <c r="M59" s="126"/>
      <c r="N59" s="126"/>
      <c r="P59" s="29">
        <v>120</v>
      </c>
      <c r="R59" s="24">
        <f>SUM(P59+F59)</f>
        <v>141</v>
      </c>
      <c r="S59" s="68">
        <f>SUM(R59-R50)</f>
        <v>-37</v>
      </c>
    </row>
    <row r="60" spans="1:33" ht="21" customHeight="1" x14ac:dyDescent="0.5">
      <c r="S60" s="67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 ht="36" customHeight="1" x14ac:dyDescent="0.4">
      <c r="B61" s="32"/>
      <c r="C61" s="32"/>
      <c r="D61" s="39"/>
      <c r="F61" s="36"/>
    </row>
    <row r="62" spans="1:33" ht="36" customHeight="1" x14ac:dyDescent="0.4">
      <c r="B62" s="32"/>
      <c r="C62" s="32"/>
      <c r="D62" s="39"/>
      <c r="F62" s="36"/>
    </row>
    <row r="63" spans="1:33" ht="36" customHeight="1" x14ac:dyDescent="0.4">
      <c r="B63" s="32"/>
      <c r="C63" s="32"/>
      <c r="D63" s="39"/>
      <c r="F63" s="36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 ht="36" customHeight="1" x14ac:dyDescent="0.5">
      <c r="B64" s="33"/>
      <c r="C64" s="33"/>
      <c r="D64" s="40"/>
      <c r="F64" s="36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2:19" s="27" customFormat="1" ht="30" customHeight="1" x14ac:dyDescent="0.3">
      <c r="B65" s="42" t="s">
        <v>1</v>
      </c>
      <c r="C65" s="45"/>
      <c r="D65" s="43"/>
      <c r="E65" s="45"/>
      <c r="F65" s="48"/>
      <c r="G65" s="45"/>
      <c r="H65" s="42" t="s">
        <v>2</v>
      </c>
      <c r="I65" s="42" t="s">
        <v>3</v>
      </c>
      <c r="J65" s="42" t="s">
        <v>4</v>
      </c>
      <c r="K65" s="42"/>
      <c r="L65" s="42" t="s">
        <v>10</v>
      </c>
      <c r="M65" s="42" t="s">
        <v>15</v>
      </c>
      <c r="N65" s="42" t="s">
        <v>16</v>
      </c>
      <c r="O65" s="45"/>
      <c r="P65" s="44" t="s">
        <v>5</v>
      </c>
      <c r="Q65" s="45"/>
      <c r="R65" s="46" t="s">
        <v>6</v>
      </c>
      <c r="S65" s="47" t="s">
        <v>7</v>
      </c>
    </row>
    <row r="66" spans="2:19" ht="15" customHeight="1" x14ac:dyDescent="0.6">
      <c r="P66" s="34"/>
    </row>
    <row r="67" spans="2:19" s="23" customFormat="1" ht="33" customHeight="1" x14ac:dyDescent="0.3">
      <c r="B67" s="124">
        <v>1</v>
      </c>
      <c r="C67" s="24"/>
      <c r="D67" s="63" t="s">
        <v>63</v>
      </c>
      <c r="E67" s="62"/>
      <c r="F67" s="26">
        <v>46</v>
      </c>
      <c r="H67" s="42" t="s">
        <v>8</v>
      </c>
      <c r="I67" s="29">
        <f>SUM(H69:I69)</f>
        <v>333</v>
      </c>
      <c r="J67" s="29">
        <f>SUM(H69:J69)</f>
        <v>569</v>
      </c>
      <c r="K67" s="27"/>
      <c r="L67" s="42" t="s">
        <v>9</v>
      </c>
      <c r="M67" s="29">
        <f>SUM(L69:M69)</f>
        <v>354</v>
      </c>
      <c r="N67" s="29">
        <f>SUM(L69:N69)</f>
        <v>522</v>
      </c>
      <c r="P67" s="103">
        <f>SUM(J67+N67)</f>
        <v>1091</v>
      </c>
      <c r="R67" s="71">
        <f>SUM(P67:P69)</f>
        <v>1367</v>
      </c>
      <c r="S67" s="66">
        <f>SUM(R67-R111)</f>
        <v>253</v>
      </c>
    </row>
    <row r="68" spans="2:19" s="23" customFormat="1" ht="6" customHeight="1" x14ac:dyDescent="0.3">
      <c r="B68" s="124"/>
      <c r="C68" s="17"/>
      <c r="D68" s="38"/>
      <c r="F68" s="18"/>
      <c r="H68" s="17"/>
      <c r="P68" s="35"/>
      <c r="R68" s="66"/>
      <c r="S68" s="26"/>
    </row>
    <row r="69" spans="2:19" s="23" customFormat="1" ht="30" customHeight="1" x14ac:dyDescent="0.3">
      <c r="B69" s="124"/>
      <c r="C69" s="24"/>
      <c r="D69" s="22" t="s">
        <v>31</v>
      </c>
      <c r="E69" s="55" t="s">
        <v>45</v>
      </c>
      <c r="F69" s="18" t="s">
        <v>13</v>
      </c>
      <c r="H69" s="23">
        <v>153</v>
      </c>
      <c r="I69" s="23">
        <v>180</v>
      </c>
      <c r="J69" s="23">
        <v>236</v>
      </c>
      <c r="L69" s="23">
        <v>186</v>
      </c>
      <c r="M69" s="23">
        <v>168</v>
      </c>
      <c r="N69" s="23">
        <v>168</v>
      </c>
      <c r="P69" s="56">
        <f>F67*6</f>
        <v>276</v>
      </c>
      <c r="R69" s="75">
        <f>AVERAGE(R67/6)</f>
        <v>227.83333333333334</v>
      </c>
      <c r="S69" s="26"/>
    </row>
    <row r="70" spans="2:19" ht="18.600000000000001" customHeight="1" x14ac:dyDescent="0.6">
      <c r="P70" s="34"/>
      <c r="R70" s="67"/>
    </row>
    <row r="71" spans="2:19" s="23" customFormat="1" ht="33.6" customHeight="1" x14ac:dyDescent="0.3">
      <c r="B71" s="124">
        <v>2</v>
      </c>
      <c r="C71" s="24"/>
      <c r="D71" s="96" t="s">
        <v>63</v>
      </c>
      <c r="E71" s="97"/>
      <c r="F71" s="98">
        <v>61</v>
      </c>
      <c r="H71" s="42" t="s">
        <v>8</v>
      </c>
      <c r="I71" s="29">
        <f>SUM(H73:I73)</f>
        <v>277</v>
      </c>
      <c r="J71" s="29">
        <f>SUM(H73:J73)</f>
        <v>428</v>
      </c>
      <c r="K71" s="27"/>
      <c r="L71" s="42" t="s">
        <v>9</v>
      </c>
      <c r="M71" s="29">
        <f>SUM(L73:M73)</f>
        <v>317</v>
      </c>
      <c r="N71" s="29">
        <f>SUM(L73:N73)</f>
        <v>462</v>
      </c>
      <c r="P71" s="103">
        <f>SUM(J71+N71)</f>
        <v>890</v>
      </c>
      <c r="R71" s="71">
        <f>SUM(P71:P73)</f>
        <v>1256</v>
      </c>
      <c r="S71" s="66">
        <f>SUM(R71-R111)</f>
        <v>142</v>
      </c>
    </row>
    <row r="72" spans="2:19" s="23" customFormat="1" ht="6" customHeight="1" x14ac:dyDescent="0.3">
      <c r="B72" s="124"/>
      <c r="C72" s="17"/>
      <c r="D72" s="104"/>
      <c r="E72" s="102"/>
      <c r="F72" s="105"/>
      <c r="H72" s="17"/>
      <c r="P72" s="35"/>
      <c r="R72" s="66"/>
      <c r="S72" s="26"/>
    </row>
    <row r="73" spans="2:19" s="23" customFormat="1" ht="30" customHeight="1" x14ac:dyDescent="0.3">
      <c r="B73" s="124"/>
      <c r="C73" s="24"/>
      <c r="D73" s="106" t="s">
        <v>29</v>
      </c>
      <c r="E73" s="107" t="s">
        <v>42</v>
      </c>
      <c r="F73" s="105" t="s">
        <v>14</v>
      </c>
      <c r="H73" s="23">
        <v>125</v>
      </c>
      <c r="I73" s="23">
        <v>152</v>
      </c>
      <c r="J73" s="23">
        <v>151</v>
      </c>
      <c r="L73" s="23">
        <v>150</v>
      </c>
      <c r="M73" s="23">
        <v>167</v>
      </c>
      <c r="N73" s="23">
        <v>145</v>
      </c>
      <c r="P73" s="56">
        <f>F71*6</f>
        <v>366</v>
      </c>
      <c r="R73" s="75">
        <f>AVERAGE(R71/6)</f>
        <v>209.33333333333334</v>
      </c>
      <c r="S73" s="26"/>
    </row>
    <row r="74" spans="2:19" ht="18.600000000000001" customHeight="1" x14ac:dyDescent="0.6">
      <c r="P74" s="34"/>
      <c r="R74" s="67"/>
    </row>
    <row r="75" spans="2:19" s="23" customFormat="1" ht="33" customHeight="1" x14ac:dyDescent="0.3">
      <c r="B75" s="124">
        <v>3</v>
      </c>
      <c r="C75" s="24"/>
      <c r="D75" s="63" t="s">
        <v>55</v>
      </c>
      <c r="E75" s="51"/>
      <c r="F75" s="26">
        <v>74</v>
      </c>
      <c r="H75" s="42" t="s">
        <v>8</v>
      </c>
      <c r="I75" s="29">
        <f>SUM(H77:I77)</f>
        <v>268</v>
      </c>
      <c r="J75" s="29">
        <f>SUM(H77:J77)</f>
        <v>421</v>
      </c>
      <c r="K75" s="27"/>
      <c r="L75" s="42" t="s">
        <v>9</v>
      </c>
      <c r="M75" s="29">
        <f>SUM(L77:M77)</f>
        <v>242</v>
      </c>
      <c r="N75" s="29">
        <f>SUM(L77:N77)</f>
        <v>361</v>
      </c>
      <c r="P75" s="103">
        <f>SUM(J75+N75)</f>
        <v>782</v>
      </c>
      <c r="R75" s="71">
        <f>SUM(P75:P77)</f>
        <v>1226</v>
      </c>
      <c r="S75" s="66">
        <f>SUM(R75-R111)</f>
        <v>112</v>
      </c>
    </row>
    <row r="76" spans="2:19" s="23" customFormat="1" ht="6" customHeight="1" x14ac:dyDescent="0.3">
      <c r="B76" s="124"/>
      <c r="C76" s="17"/>
      <c r="D76" s="38"/>
      <c r="F76" s="18"/>
      <c r="H76" s="17"/>
      <c r="P76" s="35"/>
      <c r="R76" s="66"/>
      <c r="S76" s="26"/>
    </row>
    <row r="77" spans="2:19" s="23" customFormat="1" ht="30" customHeight="1" x14ac:dyDescent="0.3">
      <c r="B77" s="124"/>
      <c r="C77" s="24"/>
      <c r="D77" s="22" t="s">
        <v>70</v>
      </c>
      <c r="E77" s="90" t="s">
        <v>33</v>
      </c>
      <c r="F77" s="18" t="s">
        <v>12</v>
      </c>
      <c r="H77" s="23">
        <v>154</v>
      </c>
      <c r="I77" s="23">
        <v>114</v>
      </c>
      <c r="J77" s="23">
        <v>153</v>
      </c>
      <c r="L77" s="23">
        <v>132</v>
      </c>
      <c r="M77" s="23">
        <v>110</v>
      </c>
      <c r="N77" s="23">
        <v>119</v>
      </c>
      <c r="P77" s="56">
        <f>F75*6</f>
        <v>444</v>
      </c>
      <c r="R77" s="75">
        <f>AVERAGE(R75/6)</f>
        <v>204.33333333333334</v>
      </c>
      <c r="S77" s="26"/>
    </row>
    <row r="78" spans="2:19" ht="18.600000000000001" customHeight="1" x14ac:dyDescent="0.6">
      <c r="P78" s="34"/>
      <c r="R78" s="67"/>
    </row>
    <row r="79" spans="2:19" s="23" customFormat="1" ht="33" customHeight="1" x14ac:dyDescent="0.3">
      <c r="B79" s="124">
        <v>4</v>
      </c>
      <c r="C79" s="24"/>
      <c r="D79" s="63" t="s">
        <v>69</v>
      </c>
      <c r="E79" s="51"/>
      <c r="F79" s="26">
        <v>46</v>
      </c>
      <c r="H79" s="42" t="s">
        <v>8</v>
      </c>
      <c r="I79" s="29">
        <f>SUM(H81:I81)</f>
        <v>310</v>
      </c>
      <c r="J79" s="29">
        <f>SUM(H81:J81)</f>
        <v>474</v>
      </c>
      <c r="K79" s="27"/>
      <c r="L79" s="42" t="s">
        <v>9</v>
      </c>
      <c r="M79" s="29">
        <f>SUM(L81:M81)</f>
        <v>269</v>
      </c>
      <c r="N79" s="29">
        <f>SUM(L81:N81)</f>
        <v>434</v>
      </c>
      <c r="P79" s="103">
        <f>SUM(J79+N79)</f>
        <v>908</v>
      </c>
      <c r="R79" s="71">
        <f>SUM(P79:P81)</f>
        <v>1184</v>
      </c>
      <c r="S79" s="66">
        <f>SUM(R79-R111)</f>
        <v>70</v>
      </c>
    </row>
    <row r="80" spans="2:19" s="23" customFormat="1" ht="6" customHeight="1" x14ac:dyDescent="0.3">
      <c r="B80" s="124"/>
      <c r="C80" s="17"/>
      <c r="D80" s="38"/>
      <c r="F80" s="18"/>
      <c r="H80" s="17"/>
      <c r="P80" s="35"/>
      <c r="R80" s="66"/>
      <c r="S80" s="26"/>
    </row>
    <row r="81" spans="2:19" s="23" customFormat="1" ht="30" customHeight="1" x14ac:dyDescent="0.3">
      <c r="B81" s="124"/>
      <c r="C81" s="24"/>
      <c r="D81" s="22" t="s">
        <v>21</v>
      </c>
      <c r="E81" s="90" t="s">
        <v>35</v>
      </c>
      <c r="F81" s="18" t="s">
        <v>13</v>
      </c>
      <c r="H81" s="23">
        <v>148</v>
      </c>
      <c r="I81" s="23">
        <v>162</v>
      </c>
      <c r="J81" s="23">
        <v>164</v>
      </c>
      <c r="L81" s="23">
        <v>136</v>
      </c>
      <c r="M81" s="23">
        <v>133</v>
      </c>
      <c r="N81" s="23">
        <v>165</v>
      </c>
      <c r="P81" s="56">
        <f>F79*6</f>
        <v>276</v>
      </c>
      <c r="R81" s="75">
        <f>AVERAGE(R79/6)</f>
        <v>197.33333333333334</v>
      </c>
      <c r="S81" s="26"/>
    </row>
    <row r="82" spans="2:19" ht="18.600000000000001" customHeight="1" x14ac:dyDescent="0.6">
      <c r="P82" s="34"/>
      <c r="R82" s="67"/>
    </row>
    <row r="83" spans="2:19" s="23" customFormat="1" ht="33" customHeight="1" x14ac:dyDescent="0.3">
      <c r="B83" s="124">
        <v>5</v>
      </c>
      <c r="C83" s="24"/>
      <c r="D83" s="96" t="s">
        <v>69</v>
      </c>
      <c r="E83" s="109"/>
      <c r="F83" s="98">
        <v>76</v>
      </c>
      <c r="H83" s="42" t="s">
        <v>8</v>
      </c>
      <c r="I83" s="29">
        <f>SUM(H85:I85)</f>
        <v>196</v>
      </c>
      <c r="J83" s="29">
        <f>SUM(H85:J85)</f>
        <v>372</v>
      </c>
      <c r="K83" s="27"/>
      <c r="L83" s="42" t="s">
        <v>9</v>
      </c>
      <c r="M83" s="29">
        <f>SUM(L85:M85)</f>
        <v>214</v>
      </c>
      <c r="N83" s="29">
        <f>SUM(L85:N85)</f>
        <v>327</v>
      </c>
      <c r="P83" s="103">
        <f>SUM(J83+N83)</f>
        <v>699</v>
      </c>
      <c r="R83" s="71">
        <f>SUM(P83:P85)</f>
        <v>1155</v>
      </c>
      <c r="S83" s="66">
        <f>SUM(R83-R111)</f>
        <v>41</v>
      </c>
    </row>
    <row r="84" spans="2:19" s="23" customFormat="1" ht="6" customHeight="1" x14ac:dyDescent="0.3">
      <c r="B84" s="124"/>
      <c r="C84" s="17"/>
      <c r="D84" s="104"/>
      <c r="E84" s="102"/>
      <c r="F84" s="105"/>
      <c r="H84" s="17"/>
      <c r="P84" s="35"/>
      <c r="R84" s="66"/>
      <c r="S84" s="26"/>
    </row>
    <row r="85" spans="2:19" s="23" customFormat="1" ht="30" customHeight="1" x14ac:dyDescent="0.3">
      <c r="B85" s="124"/>
      <c r="C85" s="24"/>
      <c r="D85" s="106" t="s">
        <v>23</v>
      </c>
      <c r="E85" s="107" t="s">
        <v>36</v>
      </c>
      <c r="F85" s="105" t="s">
        <v>11</v>
      </c>
      <c r="H85" s="23">
        <v>97</v>
      </c>
      <c r="I85" s="23">
        <v>99</v>
      </c>
      <c r="J85" s="23">
        <v>176</v>
      </c>
      <c r="L85" s="23">
        <v>108</v>
      </c>
      <c r="M85" s="23">
        <v>106</v>
      </c>
      <c r="N85" s="23">
        <v>113</v>
      </c>
      <c r="P85" s="56">
        <f>F83*6</f>
        <v>456</v>
      </c>
      <c r="R85" s="75">
        <f>AVERAGE(R83/6)</f>
        <v>192.5</v>
      </c>
      <c r="S85" s="26"/>
    </row>
    <row r="86" spans="2:19" ht="18.600000000000001" customHeight="1" x14ac:dyDescent="0.6">
      <c r="P86" s="34"/>
      <c r="R86" s="67"/>
    </row>
    <row r="87" spans="2:19" s="23" customFormat="1" ht="33" customHeight="1" x14ac:dyDescent="0.3">
      <c r="B87" s="124">
        <v>6</v>
      </c>
      <c r="C87" s="24"/>
      <c r="D87" s="63" t="s">
        <v>54</v>
      </c>
      <c r="E87" s="51"/>
      <c r="F87" s="26">
        <v>22</v>
      </c>
      <c r="H87" s="42" t="s">
        <v>8</v>
      </c>
      <c r="I87" s="29">
        <f>SUM(H89:I89)</f>
        <v>368</v>
      </c>
      <c r="J87" s="29">
        <f>SUM(H89:J89)</f>
        <v>535</v>
      </c>
      <c r="K87" s="27"/>
      <c r="L87" s="42" t="s">
        <v>9</v>
      </c>
      <c r="M87" s="29">
        <f>SUM(L89:M89)</f>
        <v>289</v>
      </c>
      <c r="N87" s="29">
        <f>SUM(L89:N89)</f>
        <v>486</v>
      </c>
      <c r="P87" s="103">
        <f>SUM(J87+N87)</f>
        <v>1021</v>
      </c>
      <c r="R87" s="71">
        <f>SUM(P87:P89)</f>
        <v>1153</v>
      </c>
      <c r="S87" s="66">
        <f>SUM(R87-R111)</f>
        <v>39</v>
      </c>
    </row>
    <row r="88" spans="2:19" s="23" customFormat="1" ht="6" customHeight="1" x14ac:dyDescent="0.3">
      <c r="B88" s="124"/>
      <c r="C88" s="17"/>
      <c r="D88" s="38"/>
      <c r="F88" s="18"/>
      <c r="H88" s="17"/>
      <c r="P88" s="35"/>
      <c r="R88" s="66"/>
      <c r="S88" s="26"/>
    </row>
    <row r="89" spans="2:19" s="23" customFormat="1" ht="30" customHeight="1" x14ac:dyDescent="0.3">
      <c r="B89" s="124"/>
      <c r="C89" s="24"/>
      <c r="D89" s="22" t="s">
        <v>28</v>
      </c>
      <c r="E89" s="90" t="s">
        <v>41</v>
      </c>
      <c r="F89" s="18" t="s">
        <v>13</v>
      </c>
      <c r="H89" s="23">
        <v>192</v>
      </c>
      <c r="I89" s="23">
        <v>176</v>
      </c>
      <c r="J89" s="23">
        <v>167</v>
      </c>
      <c r="L89" s="23">
        <v>157</v>
      </c>
      <c r="M89" s="23">
        <v>132</v>
      </c>
      <c r="N89" s="23">
        <v>197</v>
      </c>
      <c r="P89" s="56">
        <f>F87*6</f>
        <v>132</v>
      </c>
      <c r="R89" s="75">
        <f>AVERAGE(R87/6)</f>
        <v>192.16666666666666</v>
      </c>
      <c r="S89" s="26"/>
    </row>
    <row r="90" spans="2:19" ht="18.600000000000001" customHeight="1" x14ac:dyDescent="0.6">
      <c r="P90" s="34"/>
      <c r="R90" s="67"/>
    </row>
    <row r="91" spans="2:19" s="23" customFormat="1" ht="33" customHeight="1" x14ac:dyDescent="0.3">
      <c r="B91" s="124">
        <v>7</v>
      </c>
      <c r="C91" s="24"/>
      <c r="D91" s="63" t="s">
        <v>63</v>
      </c>
      <c r="E91" s="51"/>
      <c r="F91" s="26">
        <v>29</v>
      </c>
      <c r="H91" s="42" t="s">
        <v>8</v>
      </c>
      <c r="I91" s="29">
        <f>SUM(H93:I93)</f>
        <v>352</v>
      </c>
      <c r="J91" s="29">
        <f>SUM(H93:J93)</f>
        <v>539</v>
      </c>
      <c r="K91" s="27"/>
      <c r="L91" s="42" t="s">
        <v>9</v>
      </c>
      <c r="M91" s="29">
        <f>SUM(L93:M93)</f>
        <v>295</v>
      </c>
      <c r="N91" s="29">
        <f>SUM(L93:N93)</f>
        <v>429</v>
      </c>
      <c r="P91" s="103">
        <f>SUM(J91+N91)</f>
        <v>968</v>
      </c>
      <c r="R91" s="71">
        <f>SUM(P91:P93)</f>
        <v>1142</v>
      </c>
      <c r="S91" s="66">
        <f>SUM(R91-R111)</f>
        <v>28</v>
      </c>
    </row>
    <row r="92" spans="2:19" s="23" customFormat="1" ht="6" customHeight="1" x14ac:dyDescent="0.3">
      <c r="B92" s="124"/>
      <c r="C92" s="17"/>
      <c r="D92" s="38"/>
      <c r="F92" s="18"/>
      <c r="H92" s="17"/>
      <c r="P92" s="35"/>
      <c r="R92" s="66"/>
      <c r="S92" s="26"/>
    </row>
    <row r="93" spans="2:19" s="23" customFormat="1" ht="30" customHeight="1" x14ac:dyDescent="0.3">
      <c r="B93" s="124"/>
      <c r="C93" s="24"/>
      <c r="D93" s="22" t="s">
        <v>74</v>
      </c>
      <c r="E93" s="90" t="s">
        <v>72</v>
      </c>
      <c r="F93" s="18" t="s">
        <v>14</v>
      </c>
      <c r="H93" s="23">
        <v>182</v>
      </c>
      <c r="I93" s="23">
        <v>170</v>
      </c>
      <c r="J93" s="23">
        <v>187</v>
      </c>
      <c r="L93" s="23">
        <v>146</v>
      </c>
      <c r="M93" s="23">
        <v>149</v>
      </c>
      <c r="N93" s="23">
        <v>134</v>
      </c>
      <c r="P93" s="56">
        <f>F91*6</f>
        <v>174</v>
      </c>
      <c r="R93" s="75">
        <f>AVERAGE(R91/6)</f>
        <v>190.33333333333334</v>
      </c>
      <c r="S93" s="26"/>
    </row>
    <row r="94" spans="2:19" ht="18.600000000000001" customHeight="1" x14ac:dyDescent="0.6">
      <c r="P94" s="34"/>
      <c r="R94" s="67"/>
    </row>
    <row r="95" spans="2:19" s="23" customFormat="1" ht="33" customHeight="1" x14ac:dyDescent="0.3">
      <c r="B95" s="124">
        <v>8</v>
      </c>
      <c r="C95" s="24"/>
      <c r="D95" s="63" t="s">
        <v>63</v>
      </c>
      <c r="E95" s="51"/>
      <c r="F95" s="26">
        <v>42</v>
      </c>
      <c r="H95" s="42" t="s">
        <v>8</v>
      </c>
      <c r="I95" s="29">
        <f>SUM(H97:I97)</f>
        <v>244</v>
      </c>
      <c r="J95" s="29">
        <f>SUM(H97:J97)</f>
        <v>426</v>
      </c>
      <c r="K95" s="27"/>
      <c r="L95" s="42" t="s">
        <v>9</v>
      </c>
      <c r="M95" s="29">
        <f>SUM(L97:M97)</f>
        <v>321</v>
      </c>
      <c r="N95" s="29">
        <f>SUM(L97:N97)</f>
        <v>463</v>
      </c>
      <c r="P95" s="103">
        <f>SUM(J95+N95)</f>
        <v>889</v>
      </c>
      <c r="R95" s="71">
        <f>SUM(P95:P97)</f>
        <v>1141</v>
      </c>
      <c r="S95" s="66">
        <f>SUM(R95-R111)</f>
        <v>27</v>
      </c>
    </row>
    <row r="96" spans="2:19" s="23" customFormat="1" ht="6" customHeight="1" x14ac:dyDescent="0.3">
      <c r="B96" s="124"/>
      <c r="C96" s="17"/>
      <c r="D96" s="38"/>
      <c r="F96" s="18"/>
      <c r="H96" s="17"/>
      <c r="P96" s="35"/>
      <c r="R96" s="66"/>
      <c r="S96" s="26"/>
    </row>
    <row r="97" spans="2:19" s="23" customFormat="1" ht="30" customHeight="1" x14ac:dyDescent="0.3">
      <c r="B97" s="124"/>
      <c r="C97" s="24"/>
      <c r="D97" s="22" t="s">
        <v>30</v>
      </c>
      <c r="E97" s="90" t="s">
        <v>43</v>
      </c>
      <c r="F97" s="18" t="s">
        <v>11</v>
      </c>
      <c r="H97" s="23">
        <v>121</v>
      </c>
      <c r="I97" s="23">
        <v>123</v>
      </c>
      <c r="J97" s="23">
        <v>182</v>
      </c>
      <c r="L97" s="23">
        <v>155</v>
      </c>
      <c r="M97" s="23">
        <v>166</v>
      </c>
      <c r="N97" s="23">
        <v>142</v>
      </c>
      <c r="P97" s="56">
        <f>F95*6</f>
        <v>252</v>
      </c>
      <c r="R97" s="75">
        <f>AVERAGE(R95/6)</f>
        <v>190.16666666666666</v>
      </c>
      <c r="S97" s="26"/>
    </row>
    <row r="98" spans="2:19" ht="18.600000000000001" customHeight="1" x14ac:dyDescent="0.6">
      <c r="P98" s="34"/>
      <c r="R98" s="67"/>
    </row>
    <row r="99" spans="2:19" s="23" customFormat="1" ht="33" customHeight="1" x14ac:dyDescent="0.3">
      <c r="B99" s="124">
        <v>9</v>
      </c>
      <c r="C99" s="24"/>
      <c r="D99" s="96" t="s">
        <v>54</v>
      </c>
      <c r="E99" s="109"/>
      <c r="F99" s="98">
        <v>55</v>
      </c>
      <c r="H99" s="42" t="s">
        <v>8</v>
      </c>
      <c r="I99" s="29">
        <f>SUM(H101:I101)</f>
        <v>333</v>
      </c>
      <c r="J99" s="29">
        <f>SUM(H101:J101)</f>
        <v>443</v>
      </c>
      <c r="K99" s="27"/>
      <c r="L99" s="42" t="s">
        <v>9</v>
      </c>
      <c r="M99" s="29">
        <f>SUM(L101:M101)</f>
        <v>247</v>
      </c>
      <c r="N99" s="29">
        <f>SUM(L101:N101)</f>
        <v>367</v>
      </c>
      <c r="P99" s="103">
        <f>SUM(J99+N99)</f>
        <v>810</v>
      </c>
      <c r="R99" s="71">
        <f>SUM(P99:P101)</f>
        <v>1140</v>
      </c>
      <c r="S99" s="66">
        <f>SUM(R99-R111)</f>
        <v>26</v>
      </c>
    </row>
    <row r="100" spans="2:19" s="23" customFormat="1" ht="6" customHeight="1" x14ac:dyDescent="0.3">
      <c r="B100" s="124"/>
      <c r="C100" s="17"/>
      <c r="D100" s="104"/>
      <c r="E100" s="102"/>
      <c r="F100" s="105"/>
      <c r="H100" s="17"/>
      <c r="P100" s="35"/>
      <c r="R100" s="66"/>
      <c r="S100" s="26"/>
    </row>
    <row r="101" spans="2:19" s="23" customFormat="1" ht="30" customHeight="1" x14ac:dyDescent="0.3">
      <c r="B101" s="124"/>
      <c r="C101" s="24"/>
      <c r="D101" s="106" t="s">
        <v>28</v>
      </c>
      <c r="E101" s="107" t="s">
        <v>40</v>
      </c>
      <c r="F101" s="105" t="s">
        <v>12</v>
      </c>
      <c r="H101" s="23">
        <v>168</v>
      </c>
      <c r="I101" s="23">
        <v>165</v>
      </c>
      <c r="J101" s="23">
        <v>110</v>
      </c>
      <c r="L101" s="23">
        <v>124</v>
      </c>
      <c r="M101" s="23">
        <v>123</v>
      </c>
      <c r="N101" s="23">
        <v>120</v>
      </c>
      <c r="P101" s="56">
        <f>F99*6</f>
        <v>330</v>
      </c>
      <c r="R101" s="75">
        <f>AVERAGE(R99/6)</f>
        <v>190</v>
      </c>
      <c r="S101" s="26"/>
    </row>
    <row r="102" spans="2:19" ht="18.600000000000001" customHeight="1" x14ac:dyDescent="0.6">
      <c r="P102" s="34"/>
      <c r="R102" s="67"/>
    </row>
    <row r="103" spans="2:19" s="23" customFormat="1" ht="33" customHeight="1" x14ac:dyDescent="0.3">
      <c r="B103" s="124">
        <v>10</v>
      </c>
      <c r="C103" s="24"/>
      <c r="D103" s="63" t="s">
        <v>69</v>
      </c>
      <c r="E103" s="51"/>
      <c r="F103" s="26">
        <v>43</v>
      </c>
      <c r="H103" s="42" t="s">
        <v>8</v>
      </c>
      <c r="I103" s="29">
        <f>SUM(H105:I105)</f>
        <v>274</v>
      </c>
      <c r="J103" s="29">
        <f>SUM(H105:J105)</f>
        <v>429</v>
      </c>
      <c r="K103" s="27"/>
      <c r="L103" s="42" t="s">
        <v>9</v>
      </c>
      <c r="M103" s="29">
        <f>SUM(L105:M105)</f>
        <v>328</v>
      </c>
      <c r="N103" s="29">
        <f>SUM(L105:N105)</f>
        <v>442</v>
      </c>
      <c r="P103" s="103">
        <f>SUM(J103+N103)</f>
        <v>871</v>
      </c>
      <c r="R103" s="71">
        <f>SUM(P103:P105)</f>
        <v>1129</v>
      </c>
      <c r="S103" s="66">
        <f>SUM(R103-R111)</f>
        <v>15</v>
      </c>
    </row>
    <row r="104" spans="2:19" s="23" customFormat="1" ht="6" customHeight="1" x14ac:dyDescent="0.3">
      <c r="B104" s="124"/>
      <c r="C104" s="17"/>
      <c r="D104" s="38"/>
      <c r="F104" s="18"/>
      <c r="H104" s="17"/>
      <c r="P104" s="35"/>
      <c r="R104" s="66"/>
      <c r="S104" s="26"/>
    </row>
    <row r="105" spans="2:19" s="23" customFormat="1" ht="30" customHeight="1" x14ac:dyDescent="0.3">
      <c r="B105" s="124"/>
      <c r="C105" s="24"/>
      <c r="D105" s="22" t="s">
        <v>56</v>
      </c>
      <c r="E105" s="90" t="s">
        <v>38</v>
      </c>
      <c r="F105" s="18" t="s">
        <v>13</v>
      </c>
      <c r="H105" s="23">
        <v>148</v>
      </c>
      <c r="I105" s="23">
        <v>126</v>
      </c>
      <c r="J105" s="23">
        <v>155</v>
      </c>
      <c r="L105" s="23">
        <v>185</v>
      </c>
      <c r="M105" s="23">
        <v>143</v>
      </c>
      <c r="N105" s="23">
        <v>114</v>
      </c>
      <c r="P105" s="56">
        <f>F103*6</f>
        <v>258</v>
      </c>
      <c r="R105" s="75">
        <f>AVERAGE(R103/6)</f>
        <v>188.16666666666666</v>
      </c>
      <c r="S105" s="26"/>
    </row>
    <row r="106" spans="2:19" ht="18.600000000000001" customHeight="1" x14ac:dyDescent="0.6">
      <c r="P106" s="34"/>
      <c r="R106" s="67"/>
    </row>
    <row r="107" spans="2:19" s="23" customFormat="1" ht="33" customHeight="1" x14ac:dyDescent="0.3">
      <c r="B107" s="124">
        <v>11</v>
      </c>
      <c r="C107" s="24"/>
      <c r="D107" s="63" t="s">
        <v>53</v>
      </c>
      <c r="E107" s="51"/>
      <c r="F107" s="26">
        <v>21</v>
      </c>
      <c r="H107" s="42" t="s">
        <v>8</v>
      </c>
      <c r="I107" s="29">
        <f>SUM(H109:I109)</f>
        <v>351</v>
      </c>
      <c r="J107" s="29">
        <f>SUM(H109:J109)</f>
        <v>524</v>
      </c>
      <c r="K107" s="27"/>
      <c r="L107" s="42" t="s">
        <v>9</v>
      </c>
      <c r="M107" s="29">
        <f>SUM(L109:M109)</f>
        <v>272</v>
      </c>
      <c r="N107" s="29">
        <f>SUM(L109:N109)</f>
        <v>464</v>
      </c>
      <c r="P107" s="103">
        <f>SUM(J107+N107)</f>
        <v>988</v>
      </c>
      <c r="R107" s="71">
        <f>SUM(P107:P109)</f>
        <v>1114</v>
      </c>
      <c r="S107" s="66">
        <f>SUM(R107-R111)</f>
        <v>0</v>
      </c>
    </row>
    <row r="108" spans="2:19" s="23" customFormat="1" ht="6" customHeight="1" x14ac:dyDescent="0.3">
      <c r="B108" s="124"/>
      <c r="C108" s="17"/>
      <c r="D108" s="38"/>
      <c r="F108" s="18"/>
      <c r="H108" s="17"/>
      <c r="P108" s="35"/>
      <c r="R108" s="66"/>
      <c r="S108" s="26"/>
    </row>
    <row r="109" spans="2:19" s="23" customFormat="1" ht="30" customHeight="1" x14ac:dyDescent="0.3">
      <c r="B109" s="124"/>
      <c r="C109" s="24"/>
      <c r="D109" s="22" t="s">
        <v>27</v>
      </c>
      <c r="E109" s="90" t="s">
        <v>76</v>
      </c>
      <c r="F109" s="18" t="s">
        <v>11</v>
      </c>
      <c r="H109" s="23">
        <v>152</v>
      </c>
      <c r="I109" s="23">
        <v>199</v>
      </c>
      <c r="J109" s="23">
        <v>173</v>
      </c>
      <c r="L109" s="23">
        <v>130</v>
      </c>
      <c r="M109" s="23">
        <v>142</v>
      </c>
      <c r="N109" s="23">
        <v>192</v>
      </c>
      <c r="P109" s="56">
        <f>F107*6</f>
        <v>126</v>
      </c>
      <c r="R109" s="75">
        <f>AVERAGE(R107/6)</f>
        <v>185.66666666666666</v>
      </c>
      <c r="S109" s="26"/>
    </row>
    <row r="110" spans="2:19" ht="18.600000000000001" customHeight="1" x14ac:dyDescent="0.6">
      <c r="P110" s="34"/>
      <c r="R110" s="67"/>
    </row>
    <row r="111" spans="2:19" s="23" customFormat="1" ht="33" customHeight="1" x14ac:dyDescent="0.3">
      <c r="B111" s="124">
        <v>12</v>
      </c>
      <c r="C111" s="24"/>
      <c r="D111" s="63" t="s">
        <v>69</v>
      </c>
      <c r="E111" s="51"/>
      <c r="F111" s="26">
        <v>49</v>
      </c>
      <c r="H111" s="42" t="s">
        <v>8</v>
      </c>
      <c r="I111" s="29">
        <f>SUM(H113:I113)</f>
        <v>279</v>
      </c>
      <c r="J111" s="29">
        <f>SUM(H113:J113)</f>
        <v>406</v>
      </c>
      <c r="K111" s="27"/>
      <c r="L111" s="42" t="s">
        <v>9</v>
      </c>
      <c r="M111" s="29">
        <f>SUM(L113:M113)</f>
        <v>276</v>
      </c>
      <c r="N111" s="29">
        <f>SUM(L113:N113)</f>
        <v>414</v>
      </c>
      <c r="P111" s="103">
        <f>SUM(J111+N111)</f>
        <v>820</v>
      </c>
      <c r="R111" s="71">
        <f>SUM(P111:P113)</f>
        <v>1114</v>
      </c>
      <c r="S111" s="66">
        <f>SUM(R111-R111)</f>
        <v>0</v>
      </c>
    </row>
    <row r="112" spans="2:19" s="23" customFormat="1" ht="6" customHeight="1" x14ac:dyDescent="0.3">
      <c r="B112" s="124"/>
      <c r="C112" s="17"/>
      <c r="D112" s="38"/>
      <c r="F112" s="18"/>
      <c r="H112" s="17"/>
      <c r="P112" s="35"/>
      <c r="R112" s="66"/>
      <c r="S112" s="26"/>
    </row>
    <row r="113" spans="1:33" s="23" customFormat="1" ht="30" customHeight="1" x14ac:dyDescent="0.3">
      <c r="B113" s="124"/>
      <c r="C113" s="24"/>
      <c r="D113" s="22" t="s">
        <v>73</v>
      </c>
      <c r="E113" s="90" t="s">
        <v>71</v>
      </c>
      <c r="F113" s="18" t="s">
        <v>11</v>
      </c>
      <c r="H113" s="23">
        <v>124</v>
      </c>
      <c r="I113" s="23">
        <v>155</v>
      </c>
      <c r="J113" s="23">
        <v>127</v>
      </c>
      <c r="L113" s="23">
        <v>143</v>
      </c>
      <c r="M113" s="23">
        <v>133</v>
      </c>
      <c r="N113" s="23">
        <v>138</v>
      </c>
      <c r="P113" s="56">
        <f>F111*6</f>
        <v>294</v>
      </c>
      <c r="R113" s="75">
        <f>AVERAGE(R111/6)</f>
        <v>185.66666666666666</v>
      </c>
      <c r="S113" s="26"/>
    </row>
    <row r="114" spans="1:33" ht="10.199999999999999" customHeight="1" thickBot="1" x14ac:dyDescent="0.65">
      <c r="A114" s="30"/>
      <c r="B114" s="57"/>
      <c r="C114" s="58"/>
      <c r="D114" s="49"/>
      <c r="E114" s="30"/>
      <c r="F114" s="50"/>
      <c r="G114" s="30"/>
      <c r="H114" s="30"/>
      <c r="I114" s="30"/>
      <c r="J114" s="30"/>
      <c r="K114" s="30"/>
      <c r="L114" s="30"/>
      <c r="M114" s="30"/>
      <c r="N114" s="30"/>
      <c r="O114" s="30"/>
      <c r="P114" s="59"/>
      <c r="Q114" s="30"/>
      <c r="R114" s="60"/>
      <c r="S114" s="74"/>
      <c r="T114" s="30"/>
    </row>
    <row r="115" spans="1:33" ht="20.399999999999999" customHeight="1" thickTop="1" x14ac:dyDescent="0.6">
      <c r="B115" s="28"/>
      <c r="C115" s="31"/>
    </row>
    <row r="116" spans="1:33" ht="30" customHeight="1" x14ac:dyDescent="0.6">
      <c r="B116" s="28"/>
      <c r="C116" s="130" t="s">
        <v>57</v>
      </c>
      <c r="D116" s="131"/>
      <c r="E116" s="132" t="s">
        <v>77</v>
      </c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</row>
    <row r="117" spans="1:33" ht="30" customHeight="1" x14ac:dyDescent="0.6">
      <c r="B117" s="28"/>
      <c r="C117" s="130" t="s">
        <v>58</v>
      </c>
      <c r="D117" s="131"/>
      <c r="E117" s="132" t="s">
        <v>61</v>
      </c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</row>
    <row r="118" spans="1:33" ht="9" customHeight="1" x14ac:dyDescent="0.6">
      <c r="B118" s="28"/>
      <c r="C118" s="31"/>
    </row>
    <row r="119" spans="1:33" ht="36" customHeight="1" x14ac:dyDescent="0.4">
      <c r="B119" s="32"/>
      <c r="C119" s="32"/>
      <c r="D119" s="39"/>
      <c r="F119" s="36"/>
    </row>
    <row r="120" spans="1:33" ht="36" customHeight="1" x14ac:dyDescent="0.4">
      <c r="B120" s="32"/>
      <c r="C120" s="32"/>
      <c r="D120" s="39"/>
      <c r="F120" s="36"/>
    </row>
    <row r="121" spans="1:33" ht="36" customHeight="1" x14ac:dyDescent="0.4">
      <c r="B121" s="32"/>
      <c r="C121" s="32"/>
      <c r="D121" s="39"/>
      <c r="F121" s="36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</row>
    <row r="122" spans="1:33" ht="36" customHeight="1" x14ac:dyDescent="0.5">
      <c r="B122" s="33"/>
      <c r="C122" s="33"/>
      <c r="D122" s="40"/>
      <c r="F122" s="36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</row>
    <row r="123" spans="1:33" s="27" customFormat="1" ht="30" customHeight="1" x14ac:dyDescent="0.3">
      <c r="B123" s="42" t="s">
        <v>1</v>
      </c>
      <c r="C123" s="45"/>
      <c r="D123" s="43"/>
      <c r="E123" s="45"/>
      <c r="F123" s="48"/>
      <c r="G123" s="45"/>
      <c r="H123" s="42" t="s">
        <v>2</v>
      </c>
      <c r="I123" s="42" t="s">
        <v>3</v>
      </c>
      <c r="J123" s="42" t="s">
        <v>4</v>
      </c>
      <c r="K123" s="42"/>
      <c r="L123" s="42" t="s">
        <v>10</v>
      </c>
      <c r="M123" s="42" t="s">
        <v>15</v>
      </c>
      <c r="N123" s="42" t="s">
        <v>16</v>
      </c>
      <c r="O123" s="45"/>
      <c r="P123" s="44" t="s">
        <v>5</v>
      </c>
      <c r="Q123" s="45"/>
      <c r="R123" s="46" t="s">
        <v>6</v>
      </c>
      <c r="S123" s="47" t="s">
        <v>7</v>
      </c>
    </row>
    <row r="124" spans="1:33" ht="15" customHeight="1" x14ac:dyDescent="0.6">
      <c r="P124" s="34"/>
    </row>
    <row r="125" spans="1:33" s="23" customFormat="1" ht="33" customHeight="1" x14ac:dyDescent="0.3">
      <c r="B125" s="124">
        <v>13</v>
      </c>
      <c r="C125" s="24"/>
      <c r="D125" s="63" t="s">
        <v>55</v>
      </c>
      <c r="E125" s="51"/>
      <c r="F125" s="26">
        <v>76</v>
      </c>
      <c r="H125" s="42" t="s">
        <v>8</v>
      </c>
      <c r="I125" s="29">
        <f>SUM(H127:I127)</f>
        <v>210</v>
      </c>
      <c r="J125" s="29">
        <f>SUM(H127:J127)</f>
        <v>334</v>
      </c>
      <c r="K125" s="27"/>
      <c r="L125" s="42" t="s">
        <v>9</v>
      </c>
      <c r="M125" s="29">
        <f>SUM(L127:M127)</f>
        <v>220</v>
      </c>
      <c r="N125" s="29">
        <f>SUM(L127:N127)</f>
        <v>321</v>
      </c>
      <c r="P125" s="103">
        <f>SUM(J125+N125)</f>
        <v>655</v>
      </c>
      <c r="R125" s="71">
        <f>SUM(P125:P127)</f>
        <v>1111</v>
      </c>
      <c r="S125" s="66">
        <v>-3</v>
      </c>
    </row>
    <row r="126" spans="1:33" s="23" customFormat="1" ht="6" customHeight="1" x14ac:dyDescent="0.3">
      <c r="B126" s="124"/>
      <c r="C126" s="17"/>
      <c r="D126" s="38"/>
      <c r="F126" s="18"/>
      <c r="H126" s="17"/>
      <c r="P126" s="35"/>
      <c r="R126" s="66"/>
      <c r="S126" s="26"/>
    </row>
    <row r="127" spans="1:33" s="23" customFormat="1" ht="30" customHeight="1" x14ac:dyDescent="0.3">
      <c r="B127" s="124"/>
      <c r="C127" s="24"/>
      <c r="D127" s="22" t="s">
        <v>78</v>
      </c>
      <c r="E127" s="90" t="s">
        <v>79</v>
      </c>
      <c r="F127" s="18" t="s">
        <v>11</v>
      </c>
      <c r="H127" s="23">
        <v>123</v>
      </c>
      <c r="I127" s="23">
        <v>87</v>
      </c>
      <c r="J127" s="23">
        <v>124</v>
      </c>
      <c r="L127" s="23">
        <v>110</v>
      </c>
      <c r="M127" s="23">
        <v>110</v>
      </c>
      <c r="N127" s="23">
        <v>101</v>
      </c>
      <c r="P127" s="56">
        <f>F125*6</f>
        <v>456</v>
      </c>
      <c r="R127" s="75">
        <f>AVERAGE(R125/6)</f>
        <v>185.16666666666666</v>
      </c>
      <c r="S127" s="26"/>
    </row>
    <row r="128" spans="1:33" ht="18.600000000000001" customHeight="1" x14ac:dyDescent="0.6">
      <c r="P128" s="34"/>
      <c r="R128" s="67"/>
    </row>
    <row r="129" spans="2:19" s="23" customFormat="1" ht="33.6" customHeight="1" x14ac:dyDescent="0.3">
      <c r="B129" s="124">
        <v>14</v>
      </c>
      <c r="C129" s="24"/>
      <c r="D129" s="63" t="s">
        <v>55</v>
      </c>
      <c r="E129" s="51"/>
      <c r="F129" s="26">
        <v>76</v>
      </c>
      <c r="H129" s="42" t="s">
        <v>8</v>
      </c>
      <c r="I129" s="29">
        <f>SUM(H131:I131)</f>
        <v>209</v>
      </c>
      <c r="J129" s="29">
        <f>SUM(H131:J131)</f>
        <v>319</v>
      </c>
      <c r="K129" s="27"/>
      <c r="L129" s="42" t="s">
        <v>9</v>
      </c>
      <c r="M129" s="29">
        <f>SUM(L131:M131)</f>
        <v>208</v>
      </c>
      <c r="N129" s="29">
        <f>SUM(L131:N131)</f>
        <v>332</v>
      </c>
      <c r="P129" s="103">
        <f>SUM(J129+N129)</f>
        <v>651</v>
      </c>
      <c r="R129" s="71">
        <f>SUM(P129:P131)</f>
        <v>1107</v>
      </c>
      <c r="S129" s="66">
        <v>-7</v>
      </c>
    </row>
    <row r="130" spans="2:19" s="23" customFormat="1" ht="6" customHeight="1" x14ac:dyDescent="0.3">
      <c r="B130" s="124"/>
      <c r="C130" s="17"/>
      <c r="D130" s="38"/>
      <c r="F130" s="18"/>
      <c r="H130" s="17"/>
      <c r="P130" s="35"/>
      <c r="R130" s="66"/>
      <c r="S130" s="26"/>
    </row>
    <row r="131" spans="2:19" s="23" customFormat="1" ht="30" customHeight="1" x14ac:dyDescent="0.3">
      <c r="B131" s="124"/>
      <c r="C131" s="24"/>
      <c r="D131" s="22" t="s">
        <v>20</v>
      </c>
      <c r="E131" s="90" t="s">
        <v>34</v>
      </c>
      <c r="F131" s="18" t="s">
        <v>14</v>
      </c>
      <c r="H131" s="23">
        <v>117</v>
      </c>
      <c r="I131" s="23">
        <v>92</v>
      </c>
      <c r="J131" s="23">
        <v>110</v>
      </c>
      <c r="L131" s="23">
        <v>78</v>
      </c>
      <c r="M131" s="23">
        <v>130</v>
      </c>
      <c r="N131" s="23">
        <v>124</v>
      </c>
      <c r="P131" s="56">
        <f>F129*6</f>
        <v>456</v>
      </c>
      <c r="R131" s="75">
        <f>AVERAGE(R129/6)</f>
        <v>184.5</v>
      </c>
      <c r="S131" s="26"/>
    </row>
    <row r="132" spans="2:19" ht="18.600000000000001" customHeight="1" x14ac:dyDescent="0.6">
      <c r="P132" s="34"/>
      <c r="R132" s="67"/>
    </row>
    <row r="133" spans="2:19" s="23" customFormat="1" ht="33" customHeight="1" x14ac:dyDescent="0.3">
      <c r="B133" s="124">
        <v>15</v>
      </c>
      <c r="C133" s="24"/>
      <c r="D133" s="96" t="s">
        <v>69</v>
      </c>
      <c r="E133" s="109"/>
      <c r="F133" s="98">
        <v>58</v>
      </c>
      <c r="H133" s="42" t="s">
        <v>8</v>
      </c>
      <c r="I133" s="29">
        <f>SUM(H135:I135)</f>
        <v>224</v>
      </c>
      <c r="J133" s="29">
        <f>SUM(H135:J135)</f>
        <v>326</v>
      </c>
      <c r="K133" s="27"/>
      <c r="L133" s="42" t="s">
        <v>9</v>
      </c>
      <c r="M133" s="29">
        <f>SUM(L135:M135)</f>
        <v>291</v>
      </c>
      <c r="N133" s="29">
        <f>SUM(L135:N135)</f>
        <v>429</v>
      </c>
      <c r="P133" s="103">
        <f>SUM(J133+N133)</f>
        <v>755</v>
      </c>
      <c r="R133" s="71">
        <f>SUM(P133:P135)</f>
        <v>1103</v>
      </c>
      <c r="S133" s="66">
        <v>-11</v>
      </c>
    </row>
    <row r="134" spans="2:19" s="23" customFormat="1" ht="6" customHeight="1" x14ac:dyDescent="0.3">
      <c r="B134" s="124"/>
      <c r="C134" s="17"/>
      <c r="D134" s="104"/>
      <c r="E134" s="102"/>
      <c r="F134" s="105"/>
      <c r="H134" s="17"/>
      <c r="P134" s="35"/>
      <c r="R134" s="66"/>
      <c r="S134" s="26"/>
    </row>
    <row r="135" spans="2:19" s="23" customFormat="1" ht="30" customHeight="1" x14ac:dyDescent="0.3">
      <c r="B135" s="124"/>
      <c r="C135" s="24"/>
      <c r="D135" s="106" t="s">
        <v>24</v>
      </c>
      <c r="E135" s="107" t="s">
        <v>37</v>
      </c>
      <c r="F135" s="105" t="s">
        <v>11</v>
      </c>
      <c r="H135" s="23">
        <v>110</v>
      </c>
      <c r="I135" s="23">
        <v>114</v>
      </c>
      <c r="J135" s="23">
        <v>102</v>
      </c>
      <c r="L135" s="23">
        <v>158</v>
      </c>
      <c r="M135" s="23">
        <v>133</v>
      </c>
      <c r="N135" s="23">
        <v>138</v>
      </c>
      <c r="P135" s="56">
        <f>F133*6</f>
        <v>348</v>
      </c>
      <c r="R135" s="75">
        <f>AVERAGE(R133/6)</f>
        <v>183.83333333333334</v>
      </c>
      <c r="S135" s="26"/>
    </row>
    <row r="136" spans="2:19" ht="18.600000000000001" customHeight="1" x14ac:dyDescent="0.6">
      <c r="P136" s="34"/>
      <c r="R136" s="67"/>
    </row>
    <row r="137" spans="2:19" s="23" customFormat="1" ht="33" customHeight="1" x14ac:dyDescent="0.3">
      <c r="B137" s="124">
        <v>16</v>
      </c>
      <c r="C137" s="24"/>
      <c r="D137" s="63" t="s">
        <v>69</v>
      </c>
      <c r="E137" s="51"/>
      <c r="F137" s="26">
        <v>69</v>
      </c>
      <c r="H137" s="42" t="s">
        <v>8</v>
      </c>
      <c r="I137" s="29">
        <f>SUM(H139:I139)</f>
        <v>219</v>
      </c>
      <c r="J137" s="29">
        <f>SUM(H139:J139)</f>
        <v>316</v>
      </c>
      <c r="K137" s="27"/>
      <c r="L137" s="42" t="s">
        <v>9</v>
      </c>
      <c r="M137" s="29">
        <f>SUM(L139:M139)</f>
        <v>240</v>
      </c>
      <c r="N137" s="29">
        <f>SUM(L139:N139)</f>
        <v>350</v>
      </c>
      <c r="P137" s="103">
        <f>SUM(J137+N137)</f>
        <v>666</v>
      </c>
      <c r="R137" s="71">
        <f>SUM(P137:P139)</f>
        <v>1080</v>
      </c>
      <c r="S137" s="66">
        <v>-34</v>
      </c>
    </row>
    <row r="138" spans="2:19" s="23" customFormat="1" ht="6" customHeight="1" x14ac:dyDescent="0.3">
      <c r="B138" s="124"/>
      <c r="C138" s="17"/>
      <c r="D138" s="38"/>
      <c r="F138" s="18"/>
      <c r="H138" s="17"/>
      <c r="P138" s="35"/>
      <c r="R138" s="66"/>
      <c r="S138" s="26"/>
    </row>
    <row r="139" spans="2:19" s="23" customFormat="1" ht="30" customHeight="1" x14ac:dyDescent="0.3">
      <c r="B139" s="124"/>
      <c r="C139" s="24"/>
      <c r="D139" s="22" t="s">
        <v>25</v>
      </c>
      <c r="E139" s="90" t="s">
        <v>39</v>
      </c>
      <c r="F139" s="18" t="s">
        <v>11</v>
      </c>
      <c r="H139" s="23">
        <v>93</v>
      </c>
      <c r="I139" s="23">
        <v>126</v>
      </c>
      <c r="J139" s="23">
        <v>97</v>
      </c>
      <c r="L139" s="23">
        <v>108</v>
      </c>
      <c r="M139" s="23">
        <v>132</v>
      </c>
      <c r="N139" s="23">
        <v>110</v>
      </c>
      <c r="P139" s="56">
        <f>F137*6</f>
        <v>414</v>
      </c>
      <c r="R139" s="75">
        <f>AVERAGE(R137/6)</f>
        <v>180</v>
      </c>
      <c r="S139" s="26"/>
    </row>
    <row r="140" spans="2:19" ht="18.600000000000001" customHeight="1" x14ac:dyDescent="0.6">
      <c r="P140" s="34"/>
      <c r="R140" s="67"/>
    </row>
    <row r="141" spans="2:19" s="23" customFormat="1" ht="33" customHeight="1" x14ac:dyDescent="0.3">
      <c r="B141" s="124">
        <v>17</v>
      </c>
      <c r="C141" s="24"/>
      <c r="D141" s="96" t="s">
        <v>63</v>
      </c>
      <c r="E141" s="109"/>
      <c r="F141" s="98">
        <v>51</v>
      </c>
      <c r="H141" s="42" t="s">
        <v>8</v>
      </c>
      <c r="I141" s="29">
        <f>SUM(H143:I143)</f>
        <v>276</v>
      </c>
      <c r="J141" s="29">
        <f>SUM(H143:J143)</f>
        <v>444</v>
      </c>
      <c r="K141" s="27"/>
      <c r="L141" s="42" t="s">
        <v>9</v>
      </c>
      <c r="M141" s="29">
        <f>SUM(L143:M143)</f>
        <v>214</v>
      </c>
      <c r="N141" s="29">
        <f>SUM(L143:N143)</f>
        <v>329</v>
      </c>
      <c r="P141" s="103">
        <f>SUM(J141+N141)</f>
        <v>773</v>
      </c>
      <c r="R141" s="71">
        <f>SUM(P141:P143)</f>
        <v>1079</v>
      </c>
      <c r="S141" s="66">
        <v>-35</v>
      </c>
    </row>
    <row r="142" spans="2:19" s="23" customFormat="1" ht="6" customHeight="1" x14ac:dyDescent="0.3">
      <c r="B142" s="124"/>
      <c r="C142" s="17"/>
      <c r="D142" s="104"/>
      <c r="E142" s="102"/>
      <c r="F142" s="105"/>
      <c r="H142" s="17"/>
      <c r="P142" s="35"/>
      <c r="R142" s="66"/>
      <c r="S142" s="26"/>
    </row>
    <row r="143" spans="2:19" s="23" customFormat="1" ht="30" customHeight="1" x14ac:dyDescent="0.3">
      <c r="B143" s="124"/>
      <c r="C143" s="24"/>
      <c r="D143" s="106" t="s">
        <v>31</v>
      </c>
      <c r="E143" s="107" t="s">
        <v>44</v>
      </c>
      <c r="F143" s="105" t="s">
        <v>13</v>
      </c>
      <c r="H143" s="23">
        <v>138</v>
      </c>
      <c r="I143" s="23">
        <v>138</v>
      </c>
      <c r="J143" s="23">
        <v>168</v>
      </c>
      <c r="L143" s="23">
        <v>91</v>
      </c>
      <c r="M143" s="23">
        <v>123</v>
      </c>
      <c r="N143" s="23">
        <v>115</v>
      </c>
      <c r="P143" s="56">
        <f>F141*6</f>
        <v>306</v>
      </c>
      <c r="R143" s="75">
        <f>AVERAGE(R141/6)</f>
        <v>179.83333333333334</v>
      </c>
      <c r="S143" s="26"/>
    </row>
    <row r="144" spans="2:19" ht="18.600000000000001" customHeight="1" x14ac:dyDescent="0.6">
      <c r="P144" s="34"/>
      <c r="R144" s="67"/>
    </row>
    <row r="145" spans="2:19" s="23" customFormat="1" ht="33" customHeight="1" x14ac:dyDescent="0.3">
      <c r="B145" s="124">
        <v>18</v>
      </c>
      <c r="C145" s="24"/>
      <c r="D145" s="96" t="s">
        <v>54</v>
      </c>
      <c r="E145" s="109"/>
      <c r="F145" s="98">
        <v>59</v>
      </c>
      <c r="H145" s="42" t="s">
        <v>8</v>
      </c>
      <c r="I145" s="29">
        <f>SUM(H147:I147)</f>
        <v>194</v>
      </c>
      <c r="J145" s="29">
        <f>SUM(H147:J147)</f>
        <v>290</v>
      </c>
      <c r="K145" s="27"/>
      <c r="L145" s="42" t="s">
        <v>9</v>
      </c>
      <c r="M145" s="29">
        <f>SUM(L147:M147)</f>
        <v>232</v>
      </c>
      <c r="N145" s="29">
        <f>SUM(L147:N147)</f>
        <v>336</v>
      </c>
      <c r="P145" s="103">
        <f>SUM(J145+N145)</f>
        <v>626</v>
      </c>
      <c r="R145" s="71">
        <f>SUM(P145:P147)</f>
        <v>980</v>
      </c>
      <c r="S145" s="66">
        <v>-134</v>
      </c>
    </row>
    <row r="146" spans="2:19" s="23" customFormat="1" ht="6" customHeight="1" x14ac:dyDescent="0.3">
      <c r="B146" s="124"/>
      <c r="C146" s="17"/>
      <c r="D146" s="104"/>
      <c r="E146" s="102"/>
      <c r="F146" s="105"/>
      <c r="H146" s="17"/>
      <c r="P146" s="35"/>
      <c r="R146" s="66"/>
      <c r="S146" s="26"/>
    </row>
    <row r="147" spans="2:19" s="23" customFormat="1" ht="30" customHeight="1" x14ac:dyDescent="0.3">
      <c r="B147" s="124"/>
      <c r="C147" s="24"/>
      <c r="D147" s="106" t="s">
        <v>80</v>
      </c>
      <c r="E147" s="107" t="s">
        <v>81</v>
      </c>
      <c r="F147" s="105" t="s">
        <v>12</v>
      </c>
      <c r="H147" s="23">
        <v>107</v>
      </c>
      <c r="I147" s="23">
        <v>87</v>
      </c>
      <c r="J147" s="23">
        <v>96</v>
      </c>
      <c r="L147" s="23">
        <v>121</v>
      </c>
      <c r="M147" s="23">
        <v>111</v>
      </c>
      <c r="N147" s="23">
        <v>104</v>
      </c>
      <c r="P147" s="56">
        <f>F145*6</f>
        <v>354</v>
      </c>
      <c r="R147" s="75">
        <f>AVERAGE(R145/6)</f>
        <v>163.33333333333334</v>
      </c>
      <c r="S147" s="26"/>
    </row>
    <row r="148" spans="2:19" ht="18.600000000000001" customHeight="1" x14ac:dyDescent="0.6">
      <c r="P148" s="34"/>
      <c r="R148" s="67"/>
    </row>
    <row r="149" spans="2:19" s="23" customFormat="1" ht="33" customHeight="1" x14ac:dyDescent="0.3">
      <c r="B149" s="124">
        <v>19</v>
      </c>
      <c r="C149" s="24"/>
      <c r="D149" s="63" t="s">
        <v>59</v>
      </c>
      <c r="E149" s="51"/>
      <c r="F149" s="26">
        <v>21</v>
      </c>
      <c r="H149" s="42" t="s">
        <v>8</v>
      </c>
      <c r="I149" s="29">
        <f>SUM(H151:I151)</f>
        <v>318</v>
      </c>
      <c r="J149" s="29">
        <f>SUM(H151:J151)</f>
        <v>461</v>
      </c>
      <c r="K149" s="27"/>
      <c r="L149" s="42" t="s">
        <v>9</v>
      </c>
      <c r="M149" s="29">
        <f>SUM(L151:M151)</f>
        <v>236</v>
      </c>
      <c r="N149" s="29">
        <f>SUM(L151:N151)</f>
        <v>372</v>
      </c>
      <c r="P149" s="103">
        <f>SUM(J149+N149)</f>
        <v>833</v>
      </c>
      <c r="R149" s="71">
        <f>SUM(P149:P151)</f>
        <v>959</v>
      </c>
      <c r="S149" s="66">
        <v>-155</v>
      </c>
    </row>
    <row r="150" spans="2:19" s="23" customFormat="1" ht="6" customHeight="1" x14ac:dyDescent="0.3">
      <c r="B150" s="124"/>
      <c r="C150" s="17"/>
      <c r="D150" s="38"/>
      <c r="F150" s="18"/>
      <c r="H150" s="17"/>
      <c r="P150" s="35"/>
      <c r="R150" s="66"/>
      <c r="S150" s="26"/>
    </row>
    <row r="151" spans="2:19" s="23" customFormat="1" ht="30" customHeight="1" x14ac:dyDescent="0.3">
      <c r="B151" s="124"/>
      <c r="C151" s="24"/>
      <c r="D151" s="22" t="s">
        <v>82</v>
      </c>
      <c r="E151" s="90" t="s">
        <v>50</v>
      </c>
      <c r="F151" s="18" t="s">
        <v>11</v>
      </c>
      <c r="H151" s="23">
        <v>149</v>
      </c>
      <c r="I151" s="23">
        <v>169</v>
      </c>
      <c r="J151" s="23">
        <v>143</v>
      </c>
      <c r="L151" s="23">
        <v>91</v>
      </c>
      <c r="M151" s="23">
        <v>145</v>
      </c>
      <c r="N151" s="23">
        <v>136</v>
      </c>
      <c r="P151" s="56">
        <f>F149*6</f>
        <v>126</v>
      </c>
      <c r="R151" s="75">
        <f>AVERAGE(R149/6)</f>
        <v>159.83333333333334</v>
      </c>
      <c r="S151" s="26"/>
    </row>
    <row r="152" spans="2:19" ht="18.600000000000001" customHeight="1" x14ac:dyDescent="0.6">
      <c r="P152" s="34"/>
      <c r="R152" s="67"/>
    </row>
    <row r="153" spans="2:19" s="23" customFormat="1" ht="33" customHeight="1" x14ac:dyDescent="0.3">
      <c r="B153" s="124">
        <v>20</v>
      </c>
      <c r="C153" s="24"/>
      <c r="D153" s="96" t="s">
        <v>85</v>
      </c>
      <c r="E153" s="109"/>
      <c r="F153" s="98">
        <v>59</v>
      </c>
      <c r="H153" s="42" t="s">
        <v>8</v>
      </c>
      <c r="I153" s="29">
        <f>SUM(H155:I155)</f>
        <v>177</v>
      </c>
      <c r="J153" s="29">
        <f>SUM(H155:J155)</f>
        <v>291</v>
      </c>
      <c r="K153" s="27"/>
      <c r="L153" s="42" t="s">
        <v>9</v>
      </c>
      <c r="M153" s="29">
        <f>SUM(L155:M155)</f>
        <v>156</v>
      </c>
      <c r="N153" s="29">
        <f>SUM(L155:N155)</f>
        <v>251</v>
      </c>
      <c r="P153" s="103">
        <f>SUM(J153+N153)</f>
        <v>542</v>
      </c>
      <c r="R153" s="71">
        <f>SUM(P153:P155)</f>
        <v>896</v>
      </c>
      <c r="S153" s="66">
        <v>-218</v>
      </c>
    </row>
    <row r="154" spans="2:19" s="23" customFormat="1" ht="6" customHeight="1" x14ac:dyDescent="0.3">
      <c r="B154" s="124"/>
      <c r="C154" s="17"/>
      <c r="D154" s="104"/>
      <c r="E154" s="102"/>
      <c r="F154" s="105"/>
      <c r="H154" s="17"/>
      <c r="P154" s="35"/>
      <c r="R154" s="66"/>
      <c r="S154" s="26"/>
    </row>
    <row r="155" spans="2:19" s="23" customFormat="1" ht="30" customHeight="1" x14ac:dyDescent="0.3">
      <c r="B155" s="124"/>
      <c r="C155" s="24"/>
      <c r="D155" s="106" t="s">
        <v>26</v>
      </c>
      <c r="E155" s="107" t="s">
        <v>52</v>
      </c>
      <c r="F155" s="105" t="s">
        <v>12</v>
      </c>
      <c r="H155" s="23">
        <v>98</v>
      </c>
      <c r="I155" s="23">
        <v>79</v>
      </c>
      <c r="J155" s="23">
        <v>114</v>
      </c>
      <c r="L155" s="23">
        <v>73</v>
      </c>
      <c r="M155" s="23">
        <v>83</v>
      </c>
      <c r="N155" s="23">
        <v>95</v>
      </c>
      <c r="P155" s="56">
        <f>F153*6</f>
        <v>354</v>
      </c>
      <c r="R155" s="75">
        <f>AVERAGE(R153/6)</f>
        <v>149.33333333333334</v>
      </c>
      <c r="S155" s="26"/>
    </row>
    <row r="156" spans="2:19" ht="18.600000000000001" customHeight="1" x14ac:dyDescent="0.6">
      <c r="D156" s="110"/>
      <c r="E156" s="99"/>
      <c r="F156" s="105"/>
      <c r="P156" s="34"/>
      <c r="R156" s="67"/>
    </row>
    <row r="157" spans="2:19" s="23" customFormat="1" ht="33" customHeight="1" x14ac:dyDescent="0.3">
      <c r="B157" s="124">
        <v>21</v>
      </c>
      <c r="C157" s="24"/>
      <c r="D157" s="96" t="s">
        <v>85</v>
      </c>
      <c r="E157" s="109"/>
      <c r="F157" s="98">
        <v>59</v>
      </c>
      <c r="H157" s="42" t="s">
        <v>8</v>
      </c>
      <c r="I157" s="29">
        <f>SUM(H159:I159)</f>
        <v>177</v>
      </c>
      <c r="J157" s="29">
        <f>SUM(H159:J159)</f>
        <v>255</v>
      </c>
      <c r="K157" s="27"/>
      <c r="L157" s="42" t="s">
        <v>9</v>
      </c>
      <c r="M157" s="29">
        <f>SUM(L159:M159)</f>
        <v>197</v>
      </c>
      <c r="N157" s="29">
        <f>SUM(L159:N159)</f>
        <v>275</v>
      </c>
      <c r="P157" s="103">
        <f>SUM(J157+N157)</f>
        <v>530</v>
      </c>
      <c r="R157" s="71">
        <f>SUM(P157:P159)</f>
        <v>884</v>
      </c>
      <c r="S157" s="66">
        <v>-230</v>
      </c>
    </row>
    <row r="158" spans="2:19" s="23" customFormat="1" ht="6" customHeight="1" x14ac:dyDescent="0.3">
      <c r="B158" s="124"/>
      <c r="C158" s="17"/>
      <c r="D158" s="104"/>
      <c r="E158" s="102"/>
      <c r="F158" s="105"/>
      <c r="H158" s="17"/>
      <c r="P158" s="35"/>
      <c r="R158" s="66"/>
      <c r="S158" s="26"/>
    </row>
    <row r="159" spans="2:19" s="23" customFormat="1" ht="30" customHeight="1" x14ac:dyDescent="0.3">
      <c r="B159" s="124"/>
      <c r="C159" s="24"/>
      <c r="D159" s="106" t="s">
        <v>83</v>
      </c>
      <c r="E159" s="107" t="s">
        <v>84</v>
      </c>
      <c r="F159" s="105" t="s">
        <v>11</v>
      </c>
      <c r="H159" s="23">
        <v>84</v>
      </c>
      <c r="I159" s="23">
        <v>93</v>
      </c>
      <c r="J159" s="23">
        <v>78</v>
      </c>
      <c r="L159" s="23">
        <v>94</v>
      </c>
      <c r="M159" s="23">
        <v>103</v>
      </c>
      <c r="N159" s="23">
        <v>78</v>
      </c>
      <c r="P159" s="56">
        <f>F157*6</f>
        <v>354</v>
      </c>
      <c r="R159" s="75">
        <f>AVERAGE(R157/6)</f>
        <v>147.33333333333334</v>
      </c>
      <c r="S159" s="26"/>
    </row>
    <row r="160" spans="2:19" ht="18.600000000000001" customHeight="1" x14ac:dyDescent="0.6">
      <c r="P160" s="34"/>
      <c r="R160" s="67"/>
    </row>
    <row r="161" spans="2:19" s="23" customFormat="1" ht="33" customHeight="1" x14ac:dyDescent="0.3">
      <c r="B161" s="124">
        <v>22</v>
      </c>
      <c r="C161" s="24"/>
      <c r="D161" s="96" t="s">
        <v>85</v>
      </c>
      <c r="E161" s="109"/>
      <c r="F161" s="98">
        <v>59</v>
      </c>
      <c r="H161" s="42" t="s">
        <v>8</v>
      </c>
      <c r="I161" s="29">
        <f>SUM(H163:I163)</f>
        <v>163</v>
      </c>
      <c r="J161" s="29">
        <f>SUM(H163:J163)</f>
        <v>266</v>
      </c>
      <c r="K161" s="27"/>
      <c r="L161" s="42" t="s">
        <v>9</v>
      </c>
      <c r="M161" s="29">
        <f>SUM(L163:M163)</f>
        <v>168</v>
      </c>
      <c r="N161" s="29">
        <f>SUM(L163:N163)</f>
        <v>253</v>
      </c>
      <c r="P161" s="103">
        <f>SUM(J161+N161)</f>
        <v>519</v>
      </c>
      <c r="R161" s="71">
        <f>SUM(P161:P163)</f>
        <v>873</v>
      </c>
      <c r="S161" s="66">
        <v>-241</v>
      </c>
    </row>
    <row r="162" spans="2:19" s="23" customFormat="1" ht="6" customHeight="1" x14ac:dyDescent="0.3">
      <c r="B162" s="124"/>
      <c r="C162" s="17"/>
      <c r="D162" s="104"/>
      <c r="E162" s="102"/>
      <c r="F162" s="105"/>
      <c r="H162" s="17"/>
      <c r="P162" s="35"/>
      <c r="R162" s="66"/>
      <c r="S162" s="26"/>
    </row>
    <row r="163" spans="2:19" s="23" customFormat="1" ht="30" customHeight="1" x14ac:dyDescent="0.3">
      <c r="B163" s="124"/>
      <c r="C163" s="24"/>
      <c r="D163" s="106" t="s">
        <v>49</v>
      </c>
      <c r="E163" s="107" t="s">
        <v>51</v>
      </c>
      <c r="F163" s="105" t="s">
        <v>11</v>
      </c>
      <c r="H163" s="23">
        <v>84</v>
      </c>
      <c r="I163" s="23">
        <v>79</v>
      </c>
      <c r="J163" s="23">
        <v>103</v>
      </c>
      <c r="L163" s="23">
        <v>88</v>
      </c>
      <c r="M163" s="23">
        <v>80</v>
      </c>
      <c r="N163" s="23">
        <v>85</v>
      </c>
      <c r="P163" s="56">
        <f>F161*6</f>
        <v>354</v>
      </c>
      <c r="R163" s="75">
        <f>AVERAGE(R161/6)</f>
        <v>145.5</v>
      </c>
      <c r="S163" s="26"/>
    </row>
    <row r="164" spans="2:19" ht="18.600000000000001" customHeight="1" x14ac:dyDescent="0.6">
      <c r="P164" s="34"/>
      <c r="R164" s="67"/>
    </row>
    <row r="165" spans="2:19" s="23" customFormat="1" ht="33" customHeight="1" x14ac:dyDescent="0.3">
      <c r="B165" s="124">
        <v>23</v>
      </c>
      <c r="C165" s="24"/>
      <c r="D165" s="63" t="s">
        <v>59</v>
      </c>
      <c r="E165" s="51"/>
      <c r="F165" s="26">
        <v>49</v>
      </c>
      <c r="H165" s="42" t="s">
        <v>8</v>
      </c>
      <c r="I165" s="29">
        <f>SUM(H167:I167)</f>
        <v>200</v>
      </c>
      <c r="J165" s="29">
        <f>SUM(H167:J167)</f>
        <v>286</v>
      </c>
      <c r="K165" s="27"/>
      <c r="L165" s="42" t="s">
        <v>9</v>
      </c>
      <c r="M165" s="29">
        <f>SUM(L167:M167)</f>
        <v>170</v>
      </c>
      <c r="N165" s="29">
        <f>SUM(L167:N167)</f>
        <v>262</v>
      </c>
      <c r="P165" s="103">
        <f>SUM(J165+N165)</f>
        <v>548</v>
      </c>
      <c r="R165" s="71">
        <f>SUM(P165:P167)</f>
        <v>842</v>
      </c>
      <c r="S165" s="66">
        <v>-272</v>
      </c>
    </row>
    <row r="166" spans="2:19" s="23" customFormat="1" ht="6" customHeight="1" x14ac:dyDescent="0.3">
      <c r="B166" s="124"/>
      <c r="C166" s="17"/>
      <c r="D166" s="38"/>
      <c r="F166" s="18"/>
      <c r="H166" s="17"/>
      <c r="P166" s="35"/>
      <c r="R166" s="66"/>
      <c r="S166" s="26"/>
    </row>
    <row r="167" spans="2:19" s="23" customFormat="1" ht="30" customHeight="1" x14ac:dyDescent="0.3">
      <c r="B167" s="124"/>
      <c r="C167" s="24"/>
      <c r="D167" s="22" t="s">
        <v>86</v>
      </c>
      <c r="E167" s="90" t="s">
        <v>87</v>
      </c>
      <c r="F167" s="18" t="s">
        <v>11</v>
      </c>
      <c r="H167" s="23">
        <v>115</v>
      </c>
      <c r="I167" s="23">
        <v>85</v>
      </c>
      <c r="J167" s="23">
        <v>86</v>
      </c>
      <c r="L167" s="23">
        <v>78</v>
      </c>
      <c r="M167" s="23">
        <v>92</v>
      </c>
      <c r="N167" s="23">
        <v>92</v>
      </c>
      <c r="P167" s="56">
        <f>F165*6</f>
        <v>294</v>
      </c>
      <c r="R167" s="75">
        <f>AVERAGE(R165/6)</f>
        <v>140.33333333333334</v>
      </c>
      <c r="S167" s="26"/>
    </row>
    <row r="168" spans="2:19" ht="18.600000000000001" customHeight="1" x14ac:dyDescent="0.6">
      <c r="P168" s="34"/>
      <c r="R168" s="67"/>
    </row>
    <row r="169" spans="2:19" s="23" customFormat="1" ht="33" customHeight="1" x14ac:dyDescent="0.3">
      <c r="B169" s="124">
        <v>24</v>
      </c>
      <c r="C169" s="24"/>
      <c r="D169" s="63" t="s">
        <v>69</v>
      </c>
      <c r="E169" s="51"/>
      <c r="F169" s="26">
        <v>52</v>
      </c>
      <c r="H169" s="42" t="s">
        <v>8</v>
      </c>
      <c r="I169" s="29">
        <f>SUM(H171:I171)</f>
        <v>158</v>
      </c>
      <c r="J169" s="29">
        <f>SUM(H171:J171)</f>
        <v>248</v>
      </c>
      <c r="K169" s="27"/>
      <c r="L169" s="42" t="s">
        <v>9</v>
      </c>
      <c r="M169" s="29">
        <f>SUM(L171:M171)</f>
        <v>169</v>
      </c>
      <c r="N169" s="29">
        <f>SUM(L171:N171)</f>
        <v>261</v>
      </c>
      <c r="P169" s="103">
        <f>SUM(J169+N169)</f>
        <v>509</v>
      </c>
      <c r="R169" s="71">
        <f>SUM(P169:P171)</f>
        <v>821</v>
      </c>
      <c r="S169" s="66">
        <v>-293</v>
      </c>
    </row>
    <row r="170" spans="2:19" s="23" customFormat="1" ht="6" customHeight="1" x14ac:dyDescent="0.3">
      <c r="B170" s="124"/>
      <c r="C170" s="17"/>
      <c r="D170" s="38"/>
      <c r="F170" s="18"/>
      <c r="H170" s="17"/>
      <c r="P170" s="35"/>
      <c r="R170" s="66"/>
      <c r="S170" s="26"/>
    </row>
    <row r="171" spans="2:19" s="23" customFormat="1" ht="30" customHeight="1" x14ac:dyDescent="0.3">
      <c r="B171" s="124"/>
      <c r="C171" s="24"/>
      <c r="D171" s="22" t="s">
        <v>48</v>
      </c>
      <c r="E171" s="90" t="s">
        <v>46</v>
      </c>
      <c r="F171" s="18" t="s">
        <v>11</v>
      </c>
      <c r="H171" s="23">
        <v>64</v>
      </c>
      <c r="I171" s="23">
        <v>94</v>
      </c>
      <c r="J171" s="23">
        <v>90</v>
      </c>
      <c r="L171" s="23">
        <v>98</v>
      </c>
      <c r="M171" s="23">
        <v>71</v>
      </c>
      <c r="N171" s="23">
        <v>92</v>
      </c>
      <c r="P171" s="56">
        <f>F169*6</f>
        <v>312</v>
      </c>
      <c r="R171" s="75">
        <f>AVERAGE(R169/6)</f>
        <v>136.83333333333334</v>
      </c>
      <c r="S171" s="26"/>
    </row>
    <row r="172" spans="2:19" ht="18.600000000000001" customHeight="1" x14ac:dyDescent="0.6">
      <c r="P172" s="34"/>
      <c r="R172" s="67"/>
    </row>
    <row r="173" spans="2:19" s="23" customFormat="1" ht="33" customHeight="1" x14ac:dyDescent="0.3">
      <c r="B173" s="124">
        <v>25</v>
      </c>
      <c r="C173" s="24"/>
      <c r="D173" s="63" t="s">
        <v>59</v>
      </c>
      <c r="E173" s="51"/>
      <c r="F173" s="26">
        <v>49</v>
      </c>
      <c r="H173" s="42" t="s">
        <v>8</v>
      </c>
      <c r="I173" s="29">
        <f>SUM(H175:I175)</f>
        <v>122</v>
      </c>
      <c r="J173" s="29">
        <f>SUM(H175:J175)</f>
        <v>201</v>
      </c>
      <c r="K173" s="27"/>
      <c r="L173" s="42" t="s">
        <v>9</v>
      </c>
      <c r="M173" s="29">
        <f>SUM(L175:M175)</f>
        <v>174</v>
      </c>
      <c r="N173" s="29">
        <f>SUM(L175:N175)</f>
        <v>260</v>
      </c>
      <c r="P173" s="103">
        <f>SUM(J173+N173)</f>
        <v>461</v>
      </c>
      <c r="R173" s="71">
        <f>SUM(P173:P175)</f>
        <v>755</v>
      </c>
      <c r="S173" s="66">
        <v>-359</v>
      </c>
    </row>
    <row r="174" spans="2:19" s="23" customFormat="1" ht="6" customHeight="1" x14ac:dyDescent="0.3">
      <c r="B174" s="124"/>
      <c r="C174" s="17"/>
      <c r="D174" s="38"/>
      <c r="F174" s="18"/>
      <c r="H174" s="17"/>
      <c r="P174" s="35"/>
      <c r="R174" s="66"/>
      <c r="S174" s="26"/>
    </row>
    <row r="175" spans="2:19" s="23" customFormat="1" ht="30" customHeight="1" x14ac:dyDescent="0.3">
      <c r="B175" s="124"/>
      <c r="C175" s="24"/>
      <c r="D175" s="22" t="s">
        <v>88</v>
      </c>
      <c r="E175" s="90" t="s">
        <v>89</v>
      </c>
      <c r="F175" s="18" t="s">
        <v>11</v>
      </c>
      <c r="H175" s="23">
        <v>50</v>
      </c>
      <c r="I175" s="23">
        <v>72</v>
      </c>
      <c r="J175" s="23">
        <v>79</v>
      </c>
      <c r="L175" s="23">
        <v>62</v>
      </c>
      <c r="M175" s="23">
        <v>112</v>
      </c>
      <c r="N175" s="23">
        <v>86</v>
      </c>
      <c r="P175" s="56">
        <f>F173*6</f>
        <v>294</v>
      </c>
      <c r="R175" s="75">
        <f>AVERAGE(R173/6)</f>
        <v>125.83333333333333</v>
      </c>
      <c r="S175" s="26"/>
    </row>
    <row r="176" spans="2:19" ht="9" customHeight="1" x14ac:dyDescent="0.6">
      <c r="B176" s="28"/>
      <c r="C176" s="31"/>
    </row>
    <row r="177" spans="2:33" ht="36" customHeight="1" x14ac:dyDescent="0.4">
      <c r="B177" s="32"/>
      <c r="C177" s="32"/>
      <c r="D177" s="39"/>
      <c r="F177" s="36"/>
    </row>
    <row r="178" spans="2:33" ht="36" customHeight="1" x14ac:dyDescent="0.4">
      <c r="B178" s="32"/>
      <c r="C178" s="32"/>
      <c r="D178" s="39"/>
      <c r="F178" s="36"/>
    </row>
    <row r="179" spans="2:33" ht="36" customHeight="1" x14ac:dyDescent="0.4">
      <c r="B179" s="32"/>
      <c r="C179" s="32"/>
      <c r="D179" s="39"/>
      <c r="F179" s="36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</row>
    <row r="180" spans="2:33" ht="36" customHeight="1" x14ac:dyDescent="0.5">
      <c r="B180" s="33"/>
      <c r="C180" s="33"/>
      <c r="D180" s="40"/>
      <c r="F180" s="36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</row>
    <row r="181" spans="2:33" s="27" customFormat="1" ht="30" customHeight="1" x14ac:dyDescent="0.3">
      <c r="B181" s="42" t="s">
        <v>1</v>
      </c>
      <c r="C181" s="45"/>
      <c r="D181" s="43"/>
      <c r="E181" s="45"/>
      <c r="F181" s="48"/>
      <c r="G181" s="45"/>
      <c r="H181" s="42" t="s">
        <v>2</v>
      </c>
      <c r="I181" s="42" t="s">
        <v>3</v>
      </c>
      <c r="J181" s="42" t="s">
        <v>4</v>
      </c>
      <c r="K181" s="42"/>
      <c r="L181" s="42" t="s">
        <v>10</v>
      </c>
      <c r="M181" s="42" t="s">
        <v>15</v>
      </c>
      <c r="N181" s="42" t="s">
        <v>16</v>
      </c>
      <c r="O181" s="45"/>
      <c r="P181" s="44" t="s">
        <v>5</v>
      </c>
      <c r="Q181" s="45"/>
      <c r="R181" s="46" t="s">
        <v>6</v>
      </c>
      <c r="S181" s="47" t="s">
        <v>7</v>
      </c>
    </row>
    <row r="182" spans="2:33" ht="15" customHeight="1" x14ac:dyDescent="0.6">
      <c r="P182" s="34"/>
    </row>
    <row r="183" spans="2:33" s="23" customFormat="1" ht="33" customHeight="1" x14ac:dyDescent="0.3">
      <c r="B183" s="124">
        <v>26</v>
      </c>
      <c r="C183" s="24"/>
      <c r="D183" s="63" t="s">
        <v>59</v>
      </c>
      <c r="E183" s="51"/>
      <c r="F183" s="26">
        <v>49</v>
      </c>
      <c r="H183" s="42" t="s">
        <v>8</v>
      </c>
      <c r="I183" s="29">
        <f>SUM(H185:I185)</f>
        <v>133</v>
      </c>
      <c r="J183" s="29">
        <f>SUM(H185:J185)</f>
        <v>190</v>
      </c>
      <c r="K183" s="27"/>
      <c r="L183" s="42" t="s">
        <v>9</v>
      </c>
      <c r="M183" s="29">
        <f>SUM(L185:M185)</f>
        <v>137</v>
      </c>
      <c r="N183" s="29">
        <f>SUM(L185:N185)</f>
        <v>192</v>
      </c>
      <c r="P183" s="103">
        <f>SUM(J183+N183)</f>
        <v>382</v>
      </c>
      <c r="R183" s="71">
        <f>SUM(P183:P185)</f>
        <v>676</v>
      </c>
      <c r="S183" s="66">
        <v>-438</v>
      </c>
    </row>
    <row r="184" spans="2:33" s="23" customFormat="1" ht="6" customHeight="1" x14ac:dyDescent="0.3">
      <c r="B184" s="124"/>
      <c r="C184" s="17"/>
      <c r="D184" s="38"/>
      <c r="F184" s="18"/>
      <c r="H184" s="17"/>
      <c r="P184" s="35"/>
      <c r="R184" s="66"/>
      <c r="S184" s="26"/>
    </row>
    <row r="185" spans="2:33" s="23" customFormat="1" ht="30" customHeight="1" x14ac:dyDescent="0.3">
      <c r="B185" s="124"/>
      <c r="C185" s="24"/>
      <c r="D185" s="22" t="s">
        <v>90</v>
      </c>
      <c r="E185" s="90" t="s">
        <v>91</v>
      </c>
      <c r="F185" s="18" t="s">
        <v>11</v>
      </c>
      <c r="H185" s="23">
        <v>76</v>
      </c>
      <c r="I185" s="23">
        <v>57</v>
      </c>
      <c r="J185" s="23">
        <v>57</v>
      </c>
      <c r="L185" s="23">
        <v>55</v>
      </c>
      <c r="M185" s="23">
        <v>82</v>
      </c>
      <c r="N185" s="23">
        <v>55</v>
      </c>
      <c r="P185" s="56">
        <f>F183*6</f>
        <v>294</v>
      </c>
      <c r="R185" s="75">
        <f>AVERAGE(R183/6)</f>
        <v>112.66666666666667</v>
      </c>
      <c r="S185" s="26"/>
    </row>
    <row r="186" spans="2:33" ht="18.600000000000001" customHeight="1" x14ac:dyDescent="0.6">
      <c r="P186" s="34"/>
      <c r="R186" s="67"/>
    </row>
    <row r="187" spans="2:33" s="23" customFormat="1" ht="33" customHeight="1" x14ac:dyDescent="0.3">
      <c r="B187" s="124">
        <v>27</v>
      </c>
      <c r="C187" s="24"/>
      <c r="D187" s="63" t="s">
        <v>69</v>
      </c>
      <c r="E187" s="51"/>
      <c r="F187" s="26">
        <v>36</v>
      </c>
      <c r="H187" s="42" t="s">
        <v>8</v>
      </c>
      <c r="I187" s="29">
        <f>SUM(H189:I189)</f>
        <v>247</v>
      </c>
      <c r="J187" s="29">
        <f>SUM(H189:J189)</f>
        <v>387</v>
      </c>
      <c r="K187" s="27"/>
      <c r="L187" s="42" t="s">
        <v>9</v>
      </c>
      <c r="M187" s="29">
        <f>SUM(L189:M189)</f>
        <v>0</v>
      </c>
      <c r="N187" s="29">
        <f>SUM(L189:N189)</f>
        <v>0</v>
      </c>
      <c r="P187" s="103">
        <f>SUM(J187+N187)</f>
        <v>387</v>
      </c>
      <c r="R187" s="71">
        <f>SUM(P187:P189)</f>
        <v>495</v>
      </c>
      <c r="S187" s="66">
        <v>-619</v>
      </c>
    </row>
    <row r="188" spans="2:33" s="23" customFormat="1" ht="6" customHeight="1" x14ac:dyDescent="0.3">
      <c r="B188" s="124"/>
      <c r="C188" s="17"/>
      <c r="D188" s="38"/>
      <c r="F188" s="18"/>
      <c r="H188" s="17"/>
      <c r="P188" s="35"/>
      <c r="R188" s="66"/>
      <c r="S188" s="26"/>
    </row>
    <row r="189" spans="2:33" s="23" customFormat="1" ht="30" customHeight="1" x14ac:dyDescent="0.3">
      <c r="B189" s="124"/>
      <c r="C189" s="24"/>
      <c r="D189" s="22" t="s">
        <v>22</v>
      </c>
      <c r="E189" s="90" t="s">
        <v>33</v>
      </c>
      <c r="F189" s="18" t="s">
        <v>12</v>
      </c>
      <c r="H189" s="23">
        <v>137</v>
      </c>
      <c r="I189" s="23">
        <v>110</v>
      </c>
      <c r="J189" s="23">
        <v>140</v>
      </c>
      <c r="P189" s="56">
        <v>108</v>
      </c>
      <c r="R189" s="75">
        <f>AVERAGE(R187/3)</f>
        <v>165</v>
      </c>
      <c r="S189" s="26"/>
    </row>
    <row r="190" spans="2:33" ht="18.600000000000001" customHeight="1" x14ac:dyDescent="0.6">
      <c r="P190" s="34"/>
      <c r="R190" s="67"/>
    </row>
    <row r="191" spans="2:33" s="23" customFormat="1" ht="33" customHeight="1" x14ac:dyDescent="0.3">
      <c r="B191" s="124">
        <v>28</v>
      </c>
      <c r="C191" s="24"/>
      <c r="D191" s="96" t="s">
        <v>92</v>
      </c>
      <c r="E191" s="109"/>
      <c r="F191" s="98">
        <v>58</v>
      </c>
      <c r="H191" s="42" t="s">
        <v>8</v>
      </c>
      <c r="I191" s="29">
        <f>SUM(H193:I193)</f>
        <v>114</v>
      </c>
      <c r="J191" s="29">
        <f>SUM(H193:J193)</f>
        <v>114</v>
      </c>
      <c r="K191" s="27"/>
      <c r="L191" s="42" t="s">
        <v>9</v>
      </c>
      <c r="M191" s="29">
        <f>SUM(L193:M193)</f>
        <v>0</v>
      </c>
      <c r="N191" s="29">
        <f>SUM(L193:N193)</f>
        <v>0</v>
      </c>
      <c r="P191" s="103">
        <f>SUM(J191+N191)</f>
        <v>114</v>
      </c>
      <c r="R191" s="71">
        <f>SUM(P191:P193)</f>
        <v>172</v>
      </c>
      <c r="S191" s="66">
        <v>-942</v>
      </c>
    </row>
    <row r="192" spans="2:33" s="23" customFormat="1" ht="6" customHeight="1" x14ac:dyDescent="0.3">
      <c r="B192" s="124"/>
      <c r="C192" s="17"/>
      <c r="D192" s="104"/>
      <c r="E192" s="102"/>
      <c r="F192" s="105"/>
      <c r="H192" s="17"/>
      <c r="P192" s="35"/>
      <c r="R192" s="66"/>
      <c r="S192" s="26"/>
    </row>
    <row r="193" spans="2:19" s="23" customFormat="1" ht="30" customHeight="1" x14ac:dyDescent="0.3">
      <c r="B193" s="124"/>
      <c r="C193" s="24"/>
      <c r="D193" s="106" t="s">
        <v>32</v>
      </c>
      <c r="E193" s="107" t="s">
        <v>47</v>
      </c>
      <c r="F193" s="105" t="s">
        <v>12</v>
      </c>
      <c r="H193" s="23">
        <v>114</v>
      </c>
      <c r="P193" s="56">
        <v>58</v>
      </c>
      <c r="R193" s="75">
        <f>AVERAGE(R191/1)</f>
        <v>172</v>
      </c>
      <c r="S193" s="26"/>
    </row>
    <row r="194" spans="2:19" ht="18.600000000000001" customHeight="1" x14ac:dyDescent="0.6">
      <c r="P194" s="34"/>
      <c r="R194" s="67"/>
    </row>
    <row r="195" spans="2:19" s="23" customFormat="1" ht="33" customHeight="1" x14ac:dyDescent="0.3">
      <c r="B195" s="124"/>
      <c r="C195" s="24"/>
      <c r="D195" s="111"/>
      <c r="E195" s="61"/>
      <c r="F195" s="26"/>
      <c r="H195" s="112"/>
      <c r="I195" s="29"/>
      <c r="J195" s="29"/>
      <c r="K195" s="27"/>
      <c r="L195" s="112"/>
      <c r="M195" s="29"/>
      <c r="N195" s="29"/>
      <c r="P195" s="41"/>
      <c r="R195" s="41"/>
      <c r="S195" s="66"/>
    </row>
    <row r="196" spans="2:19" s="23" customFormat="1" ht="6" customHeight="1" x14ac:dyDescent="0.3">
      <c r="B196" s="124"/>
      <c r="C196" s="17"/>
      <c r="D196" s="38"/>
      <c r="F196" s="18"/>
      <c r="H196" s="17"/>
      <c r="P196" s="35"/>
      <c r="R196" s="66"/>
      <c r="S196" s="26"/>
    </row>
    <row r="197" spans="2:19" s="23" customFormat="1" ht="30" customHeight="1" x14ac:dyDescent="0.3">
      <c r="B197" s="124"/>
      <c r="C197" s="24"/>
      <c r="D197" s="22"/>
      <c r="E197" s="90"/>
      <c r="F197" s="18"/>
      <c r="P197" s="56"/>
      <c r="R197" s="75"/>
      <c r="S197" s="26"/>
    </row>
    <row r="198" spans="2:19" ht="18.600000000000001" customHeight="1" x14ac:dyDescent="0.6">
      <c r="P198" s="34"/>
      <c r="R198" s="67"/>
    </row>
    <row r="199" spans="2:19" s="23" customFormat="1" ht="33" customHeight="1" x14ac:dyDescent="0.3">
      <c r="B199" s="124"/>
      <c r="C199" s="24"/>
      <c r="D199" s="111"/>
      <c r="E199" s="61"/>
      <c r="F199" s="26"/>
      <c r="H199" s="112"/>
      <c r="I199" s="29"/>
      <c r="J199" s="29"/>
      <c r="K199" s="27"/>
      <c r="L199" s="112"/>
      <c r="M199" s="29"/>
      <c r="N199" s="29"/>
      <c r="P199" s="41"/>
      <c r="R199" s="41"/>
      <c r="S199" s="66"/>
    </row>
    <row r="200" spans="2:19" s="23" customFormat="1" ht="6" customHeight="1" x14ac:dyDescent="0.3">
      <c r="B200" s="124"/>
      <c r="C200" s="17"/>
      <c r="D200" s="38"/>
      <c r="F200" s="18"/>
      <c r="H200" s="17"/>
      <c r="P200" s="35"/>
      <c r="R200" s="66"/>
      <c r="S200" s="26"/>
    </row>
    <row r="201" spans="2:19" s="23" customFormat="1" ht="30" customHeight="1" x14ac:dyDescent="0.3">
      <c r="B201" s="124"/>
      <c r="C201" s="24"/>
      <c r="D201" s="22"/>
      <c r="E201" s="90"/>
      <c r="F201" s="18"/>
      <c r="P201" s="56"/>
      <c r="R201" s="75"/>
      <c r="S201" s="26"/>
    </row>
    <row r="202" spans="2:19" ht="18.600000000000001" customHeight="1" x14ac:dyDescent="0.6">
      <c r="P202" s="34"/>
      <c r="R202" s="67"/>
    </row>
    <row r="203" spans="2:19" s="23" customFormat="1" ht="33" customHeight="1" x14ac:dyDescent="0.3">
      <c r="B203" s="124"/>
      <c r="C203" s="24"/>
      <c r="D203" s="111"/>
      <c r="E203" s="61"/>
      <c r="F203" s="26"/>
      <c r="H203" s="112"/>
      <c r="I203" s="29"/>
      <c r="J203" s="29"/>
      <c r="K203" s="27"/>
      <c r="L203" s="112"/>
      <c r="M203" s="29"/>
      <c r="N203" s="29"/>
      <c r="P203" s="41"/>
      <c r="R203" s="41"/>
      <c r="S203" s="66"/>
    </row>
    <row r="204" spans="2:19" s="23" customFormat="1" ht="6" customHeight="1" x14ac:dyDescent="0.3">
      <c r="B204" s="124"/>
      <c r="C204" s="17"/>
      <c r="D204" s="38"/>
      <c r="F204" s="18"/>
      <c r="H204" s="17"/>
      <c r="P204" s="35"/>
      <c r="R204" s="66"/>
      <c r="S204" s="26"/>
    </row>
    <row r="205" spans="2:19" s="23" customFormat="1" ht="30" customHeight="1" x14ac:dyDescent="0.3">
      <c r="B205" s="124"/>
      <c r="C205" s="24"/>
      <c r="D205" s="22"/>
      <c r="E205" s="90"/>
      <c r="F205" s="18"/>
      <c r="P205" s="56"/>
      <c r="R205" s="75"/>
      <c r="S205" s="26"/>
    </row>
    <row r="206" spans="2:19" ht="18.600000000000001" customHeight="1" x14ac:dyDescent="0.6">
      <c r="P206" s="34"/>
      <c r="R206" s="67"/>
    </row>
    <row r="207" spans="2:19" s="23" customFormat="1" ht="33" customHeight="1" x14ac:dyDescent="0.3">
      <c r="B207" s="124"/>
      <c r="C207" s="24"/>
      <c r="D207" s="69"/>
      <c r="E207" s="61"/>
      <c r="F207" s="26"/>
      <c r="H207" s="112"/>
      <c r="I207" s="29"/>
      <c r="J207" s="29"/>
      <c r="K207" s="27"/>
      <c r="L207" s="112"/>
      <c r="M207" s="29"/>
      <c r="N207" s="29"/>
      <c r="P207" s="41"/>
      <c r="R207" s="41"/>
      <c r="S207" s="66"/>
    </row>
    <row r="208" spans="2:19" s="23" customFormat="1" ht="6" customHeight="1" x14ac:dyDescent="0.3">
      <c r="B208" s="124"/>
      <c r="C208" s="17"/>
      <c r="D208" s="38"/>
      <c r="F208" s="18"/>
      <c r="H208" s="17"/>
      <c r="P208" s="35"/>
      <c r="R208" s="66"/>
      <c r="S208" s="26"/>
    </row>
    <row r="209" spans="2:19" s="23" customFormat="1" ht="30" customHeight="1" x14ac:dyDescent="0.3">
      <c r="B209" s="124"/>
      <c r="C209" s="24"/>
      <c r="D209" s="22"/>
      <c r="E209" s="90"/>
      <c r="F209" s="18"/>
      <c r="P209" s="56"/>
      <c r="R209" s="75"/>
      <c r="S209" s="26"/>
    </row>
    <row r="210" spans="2:19" ht="18.600000000000001" customHeight="1" x14ac:dyDescent="0.6">
      <c r="P210" s="34"/>
      <c r="R210" s="67"/>
    </row>
    <row r="211" spans="2:19" s="23" customFormat="1" ht="33" customHeight="1" x14ac:dyDescent="0.3">
      <c r="B211" s="124"/>
      <c r="C211" s="24"/>
      <c r="D211" s="111"/>
      <c r="E211" s="61"/>
      <c r="F211" s="26"/>
      <c r="H211" s="112"/>
      <c r="I211" s="29"/>
      <c r="J211" s="29"/>
      <c r="K211" s="27"/>
      <c r="L211" s="112"/>
      <c r="M211" s="29"/>
      <c r="N211" s="29"/>
      <c r="P211" s="41"/>
      <c r="R211" s="41"/>
      <c r="S211" s="66"/>
    </row>
    <row r="212" spans="2:19" s="23" customFormat="1" ht="6" customHeight="1" x14ac:dyDescent="0.3">
      <c r="B212" s="124"/>
      <c r="C212" s="17"/>
      <c r="D212" s="38"/>
      <c r="F212" s="18"/>
      <c r="H212" s="17"/>
      <c r="P212" s="35"/>
      <c r="R212" s="66"/>
      <c r="S212" s="26"/>
    </row>
    <row r="213" spans="2:19" s="23" customFormat="1" ht="30" customHeight="1" x14ac:dyDescent="0.3">
      <c r="B213" s="124"/>
      <c r="C213" s="24"/>
      <c r="D213" s="22"/>
      <c r="E213" s="90"/>
      <c r="F213" s="18"/>
      <c r="P213" s="56"/>
      <c r="R213" s="75"/>
      <c r="S213" s="26"/>
    </row>
    <row r="214" spans="2:19" ht="18.600000000000001" customHeight="1" x14ac:dyDescent="0.6">
      <c r="P214" s="34"/>
      <c r="R214" s="67"/>
    </row>
    <row r="215" spans="2:19" s="23" customFormat="1" ht="33" customHeight="1" x14ac:dyDescent="0.3">
      <c r="B215" s="124"/>
      <c r="C215" s="24"/>
      <c r="D215" s="111"/>
      <c r="E215" s="61"/>
      <c r="F215" s="26"/>
      <c r="H215" s="112"/>
      <c r="I215" s="29"/>
      <c r="J215" s="29"/>
      <c r="K215" s="27"/>
      <c r="L215" s="112"/>
      <c r="M215" s="29"/>
      <c r="N215" s="29"/>
      <c r="P215" s="41"/>
      <c r="R215" s="41"/>
      <c r="S215" s="66"/>
    </row>
    <row r="216" spans="2:19" s="23" customFormat="1" ht="6" customHeight="1" x14ac:dyDescent="0.3">
      <c r="B216" s="124"/>
      <c r="C216" s="17"/>
      <c r="D216" s="38"/>
      <c r="F216" s="18"/>
      <c r="H216" s="17"/>
      <c r="P216" s="35"/>
      <c r="R216" s="66"/>
      <c r="S216" s="26"/>
    </row>
    <row r="217" spans="2:19" s="23" customFormat="1" ht="30" customHeight="1" x14ac:dyDescent="0.3">
      <c r="B217" s="124"/>
      <c r="C217" s="24"/>
      <c r="D217" s="22"/>
      <c r="E217" s="90"/>
      <c r="F217" s="18"/>
      <c r="P217" s="56"/>
      <c r="R217" s="75"/>
      <c r="S217" s="26"/>
    </row>
    <row r="218" spans="2:19" ht="18.600000000000001" customHeight="1" x14ac:dyDescent="0.6">
      <c r="P218" s="34"/>
      <c r="R218" s="67"/>
    </row>
    <row r="219" spans="2:19" s="23" customFormat="1" ht="33" customHeight="1" x14ac:dyDescent="0.3">
      <c r="B219" s="124"/>
      <c r="C219" s="24"/>
      <c r="D219" s="111"/>
      <c r="E219" s="61"/>
      <c r="F219" s="26"/>
      <c r="H219" s="112"/>
      <c r="I219" s="29"/>
      <c r="J219" s="29"/>
      <c r="K219" s="27"/>
      <c r="L219" s="112"/>
      <c r="M219" s="29"/>
      <c r="N219" s="29"/>
      <c r="P219" s="41"/>
      <c r="R219" s="41"/>
      <c r="S219" s="66"/>
    </row>
    <row r="220" spans="2:19" s="23" customFormat="1" ht="6" customHeight="1" x14ac:dyDescent="0.3">
      <c r="B220" s="124"/>
      <c r="C220" s="17"/>
      <c r="D220" s="38"/>
      <c r="F220" s="18"/>
      <c r="H220" s="17"/>
      <c r="P220" s="35"/>
      <c r="R220" s="66"/>
      <c r="S220" s="26"/>
    </row>
    <row r="221" spans="2:19" s="23" customFormat="1" ht="30" customHeight="1" x14ac:dyDescent="0.3">
      <c r="B221" s="124"/>
      <c r="C221" s="24"/>
      <c r="D221" s="22"/>
      <c r="E221" s="90"/>
      <c r="F221" s="18"/>
      <c r="P221" s="56"/>
      <c r="R221" s="75"/>
      <c r="S221" s="26"/>
    </row>
    <row r="222" spans="2:19" ht="18.600000000000001" customHeight="1" x14ac:dyDescent="0.6">
      <c r="P222" s="34"/>
      <c r="R222" s="67"/>
    </row>
    <row r="223" spans="2:19" s="23" customFormat="1" ht="33" customHeight="1" x14ac:dyDescent="0.3">
      <c r="B223" s="124"/>
      <c r="C223" s="24"/>
      <c r="D223" s="111"/>
      <c r="E223" s="61"/>
      <c r="F223" s="26"/>
      <c r="H223" s="112"/>
      <c r="I223" s="29"/>
      <c r="J223" s="29"/>
      <c r="K223" s="27"/>
      <c r="L223" s="112"/>
      <c r="M223" s="29"/>
      <c r="N223" s="29"/>
      <c r="P223" s="41"/>
      <c r="R223" s="41"/>
      <c r="S223" s="66"/>
    </row>
    <row r="224" spans="2:19" s="23" customFormat="1" ht="6" customHeight="1" x14ac:dyDescent="0.3">
      <c r="B224" s="124"/>
      <c r="C224" s="17"/>
      <c r="D224" s="38"/>
      <c r="F224" s="18"/>
      <c r="H224" s="17"/>
      <c r="P224" s="35"/>
      <c r="R224" s="66"/>
      <c r="S224" s="26"/>
    </row>
    <row r="225" spans="2:19" s="23" customFormat="1" ht="30" customHeight="1" x14ac:dyDescent="0.3">
      <c r="B225" s="124"/>
      <c r="C225" s="24"/>
      <c r="D225" s="22"/>
      <c r="E225" s="90"/>
      <c r="F225" s="18"/>
      <c r="P225" s="56"/>
      <c r="R225" s="75"/>
      <c r="S225" s="26"/>
    </row>
    <row r="226" spans="2:19" ht="18.600000000000001" customHeight="1" x14ac:dyDescent="0.6">
      <c r="P226" s="34"/>
      <c r="R226" s="67"/>
    </row>
    <row r="227" spans="2:19" s="23" customFormat="1" ht="33" customHeight="1" x14ac:dyDescent="0.3">
      <c r="B227" s="124"/>
      <c r="C227" s="24"/>
      <c r="D227" s="111"/>
      <c r="E227" s="61"/>
      <c r="F227" s="26"/>
      <c r="H227" s="112"/>
      <c r="I227" s="29"/>
      <c r="J227" s="29"/>
      <c r="K227" s="27"/>
      <c r="L227" s="112"/>
      <c r="M227" s="29"/>
      <c r="N227" s="29"/>
      <c r="P227" s="41"/>
      <c r="R227" s="41"/>
      <c r="S227" s="66"/>
    </row>
    <row r="228" spans="2:19" s="23" customFormat="1" ht="6" customHeight="1" x14ac:dyDescent="0.3">
      <c r="B228" s="124"/>
      <c r="C228" s="17"/>
      <c r="D228" s="38"/>
      <c r="F228" s="18"/>
      <c r="H228" s="17"/>
      <c r="P228" s="35"/>
      <c r="R228" s="66"/>
      <c r="S228" s="26"/>
    </row>
    <row r="229" spans="2:19" s="23" customFormat="1" ht="30" customHeight="1" x14ac:dyDescent="0.3">
      <c r="B229" s="124"/>
      <c r="C229" s="24"/>
      <c r="D229" s="22"/>
      <c r="E229" s="90"/>
      <c r="F229" s="18"/>
      <c r="P229" s="56"/>
      <c r="R229" s="75"/>
      <c r="S229" s="26"/>
    </row>
    <row r="230" spans="2:19" ht="9" customHeight="1" x14ac:dyDescent="0.6">
      <c r="B230" s="28"/>
      <c r="C230" s="31"/>
    </row>
  </sheetData>
  <mergeCells count="92">
    <mergeCell ref="B173:B175"/>
    <mergeCell ref="B227:B229"/>
    <mergeCell ref="I44:K44"/>
    <mergeCell ref="L44:N44"/>
    <mergeCell ref="L59:N59"/>
    <mergeCell ref="I48:K48"/>
    <mergeCell ref="L48:N48"/>
    <mergeCell ref="I57:K57"/>
    <mergeCell ref="C117:D117"/>
    <mergeCell ref="E117:R117"/>
    <mergeCell ref="I46:K46"/>
    <mergeCell ref="L46:N46"/>
    <mergeCell ref="I11:K11"/>
    <mergeCell ref="L11:N11"/>
    <mergeCell ref="L9:N9"/>
    <mergeCell ref="L28:N28"/>
    <mergeCell ref="D15:N15"/>
    <mergeCell ref="D5:N5"/>
    <mergeCell ref="C116:D116"/>
    <mergeCell ref="E116:R116"/>
    <mergeCell ref="I19:K19"/>
    <mergeCell ref="L19:N19"/>
    <mergeCell ref="I23:K23"/>
    <mergeCell ref="L23:N23"/>
    <mergeCell ref="I32:K32"/>
    <mergeCell ref="L32:N32"/>
    <mergeCell ref="I30:K30"/>
    <mergeCell ref="L30:N30"/>
    <mergeCell ref="I9:K9"/>
    <mergeCell ref="I7:K7"/>
    <mergeCell ref="L7:N7"/>
    <mergeCell ref="I50:K50"/>
    <mergeCell ref="L50:N50"/>
    <mergeCell ref="I55:K55"/>
    <mergeCell ref="L55:N55"/>
    <mergeCell ref="I17:K17"/>
    <mergeCell ref="L17:N17"/>
    <mergeCell ref="I26:K26"/>
    <mergeCell ref="L26:N26"/>
    <mergeCell ref="I28:K28"/>
    <mergeCell ref="D34:N34"/>
    <mergeCell ref="L38:N38"/>
    <mergeCell ref="I38:K38"/>
    <mergeCell ref="I53:K53"/>
    <mergeCell ref="L53:N53"/>
    <mergeCell ref="B183:B185"/>
    <mergeCell ref="I13:K13"/>
    <mergeCell ref="L13:N13"/>
    <mergeCell ref="I59:K59"/>
    <mergeCell ref="I36:K36"/>
    <mergeCell ref="L36:N36"/>
    <mergeCell ref="B67:B69"/>
    <mergeCell ref="B145:B147"/>
    <mergeCell ref="L57:N57"/>
    <mergeCell ref="I21:K21"/>
    <mergeCell ref="L21:N21"/>
    <mergeCell ref="I40:K40"/>
    <mergeCell ref="L40:N40"/>
    <mergeCell ref="I42:K42"/>
    <mergeCell ref="L42:N42"/>
    <mergeCell ref="B169:B171"/>
    <mergeCell ref="B157:B159"/>
    <mergeCell ref="B161:B163"/>
    <mergeCell ref="B165:B167"/>
    <mergeCell ref="B95:B97"/>
    <mergeCell ref="B107:B109"/>
    <mergeCell ref="B111:B113"/>
    <mergeCell ref="B99:B101"/>
    <mergeCell ref="B103:B105"/>
    <mergeCell ref="B125:B127"/>
    <mergeCell ref="B129:B131"/>
    <mergeCell ref="B149:B151"/>
    <mergeCell ref="B153:B155"/>
    <mergeCell ref="B133:B135"/>
    <mergeCell ref="B137:B139"/>
    <mergeCell ref="B141:B143"/>
    <mergeCell ref="B91:B93"/>
    <mergeCell ref="B71:B73"/>
    <mergeCell ref="B215:B217"/>
    <mergeCell ref="B219:B221"/>
    <mergeCell ref="B223:B225"/>
    <mergeCell ref="B203:B205"/>
    <mergeCell ref="B207:B209"/>
    <mergeCell ref="B211:B213"/>
    <mergeCell ref="B191:B193"/>
    <mergeCell ref="B195:B197"/>
    <mergeCell ref="B199:B201"/>
    <mergeCell ref="B75:B77"/>
    <mergeCell ref="B79:B81"/>
    <mergeCell ref="B83:B85"/>
    <mergeCell ref="B87:B89"/>
    <mergeCell ref="B187:B189"/>
  </mergeCells>
  <conditionalFormatting sqref="H69:N69 H73:N73 H77:N77 H81:N81 H85:N85 H89:N89 H93:N93 H97:N97">
    <cfRule type="cellIs" dxfId="634" priority="505" operator="greaterThanOrEqual">
      <formula>298</formula>
    </cfRule>
    <cfRule type="cellIs" dxfId="633" priority="506" operator="between">
      <formula>200</formula>
      <formula>297</formula>
    </cfRule>
  </conditionalFormatting>
  <conditionalFormatting sqref="H101:N101 H105:N105">
    <cfRule type="cellIs" dxfId="632" priority="491" operator="greaterThanOrEqual">
      <formula>298</formula>
    </cfRule>
    <cfRule type="cellIs" dxfId="631" priority="492" operator="between">
      <formula>200</formula>
      <formula>297</formula>
    </cfRule>
  </conditionalFormatting>
  <conditionalFormatting sqref="H109:N109 H113:N113">
    <cfRule type="cellIs" dxfId="630" priority="399" operator="greaterThanOrEqual">
      <formula>298</formula>
    </cfRule>
    <cfRule type="cellIs" dxfId="629" priority="400" operator="between">
      <formula>200</formula>
      <formula>297</formula>
    </cfRule>
  </conditionalFormatting>
  <conditionalFormatting sqref="H127:N127 H131:N131 H135:N135 H139:N139 H143:N143 H147:N147 H151:N151 H155:N155">
    <cfRule type="cellIs" dxfId="628" priority="331" operator="greaterThanOrEqual">
      <formula>298</formula>
    </cfRule>
    <cfRule type="cellIs" dxfId="627" priority="332" operator="between">
      <formula>200</formula>
      <formula>297</formula>
    </cfRule>
  </conditionalFormatting>
  <conditionalFormatting sqref="H159:N159 H163:N163">
    <cfRule type="cellIs" dxfId="626" priority="317" operator="greaterThanOrEqual">
      <formula>298</formula>
    </cfRule>
    <cfRule type="cellIs" dxfId="625" priority="318" operator="between">
      <formula>200</formula>
      <formula>297</formula>
    </cfRule>
  </conditionalFormatting>
  <conditionalFormatting sqref="H167:N167 H171:N171">
    <cfRule type="cellIs" dxfId="624" priority="225" operator="greaterThanOrEqual">
      <formula>298</formula>
    </cfRule>
    <cfRule type="cellIs" dxfId="623" priority="226" operator="between">
      <formula>200</formula>
      <formula>297</formula>
    </cfRule>
  </conditionalFormatting>
  <conditionalFormatting sqref="H185:N185 H189:N189 H193:N193 H197:N197 H201:N201">
    <cfRule type="cellIs" dxfId="622" priority="157" operator="greaterThanOrEqual">
      <formula>298</formula>
    </cfRule>
    <cfRule type="cellIs" dxfId="621" priority="158" operator="between">
      <formula>200</formula>
      <formula>297</formula>
    </cfRule>
  </conditionalFormatting>
  <conditionalFormatting sqref="H205:N205 H209:N209">
    <cfRule type="cellIs" dxfId="620" priority="1673" operator="greaterThanOrEqual">
      <formula>298</formula>
    </cfRule>
    <cfRule type="cellIs" dxfId="619" priority="1674" operator="between">
      <formula>200</formula>
      <formula>297</formula>
    </cfRule>
  </conditionalFormatting>
  <conditionalFormatting sqref="H213:N213 H217:N217">
    <cfRule type="cellIs" dxfId="618" priority="1653" operator="greaterThanOrEqual">
      <formula>298</formula>
    </cfRule>
    <cfRule type="cellIs" dxfId="617" priority="1654" operator="between">
      <formula>200</formula>
      <formula>297</formula>
    </cfRule>
  </conditionalFormatting>
  <conditionalFormatting sqref="H221:N221">
    <cfRule type="cellIs" dxfId="616" priority="1539" operator="greaterThanOrEqual">
      <formula>298</formula>
    </cfRule>
    <cfRule type="cellIs" dxfId="615" priority="1540" operator="between">
      <formula>200</formula>
      <formula>297</formula>
    </cfRule>
  </conditionalFormatting>
  <conditionalFormatting sqref="I67">
    <cfRule type="cellIs" dxfId="614" priority="503" operator="greaterThanOrEqual">
      <formula>523</formula>
    </cfRule>
    <cfRule type="cellIs" dxfId="613" priority="504" operator="between">
      <formula>400</formula>
      <formula>522</formula>
    </cfRule>
  </conditionalFormatting>
  <conditionalFormatting sqref="I71">
    <cfRule type="cellIs" dxfId="612" priority="489" operator="greaterThanOrEqual">
      <formula>523</formula>
    </cfRule>
    <cfRule type="cellIs" dxfId="611" priority="490" operator="between">
      <formula>400</formula>
      <formula>522</formula>
    </cfRule>
  </conditionalFormatting>
  <conditionalFormatting sqref="I75">
    <cfRule type="cellIs" dxfId="610" priority="479" operator="greaterThanOrEqual">
      <formula>523</formula>
    </cfRule>
    <cfRule type="cellIs" dxfId="609" priority="480" operator="between">
      <formula>400</formula>
      <formula>522</formula>
    </cfRule>
  </conditionalFormatting>
  <conditionalFormatting sqref="I79">
    <cfRule type="cellIs" dxfId="608" priority="469" operator="greaterThanOrEqual">
      <formula>523</formula>
    </cfRule>
    <cfRule type="cellIs" dxfId="607" priority="470" operator="between">
      <formula>400</formula>
      <formula>522</formula>
    </cfRule>
  </conditionalFormatting>
  <conditionalFormatting sqref="I83">
    <cfRule type="cellIs" dxfId="606" priority="459" operator="greaterThanOrEqual">
      <formula>523</formula>
    </cfRule>
    <cfRule type="cellIs" dxfId="605" priority="460" operator="between">
      <formula>400</formula>
      <formula>522</formula>
    </cfRule>
  </conditionalFormatting>
  <conditionalFormatting sqref="I87">
    <cfRule type="cellIs" dxfId="604" priority="449" operator="greaterThanOrEqual">
      <formula>523</formula>
    </cfRule>
    <cfRule type="cellIs" dxfId="603" priority="450" operator="between">
      <formula>400</formula>
      <formula>522</formula>
    </cfRule>
  </conditionalFormatting>
  <conditionalFormatting sqref="I91">
    <cfRule type="cellIs" dxfId="602" priority="439" operator="greaterThanOrEqual">
      <formula>523</formula>
    </cfRule>
    <cfRule type="cellIs" dxfId="601" priority="440" operator="between">
      <formula>400</formula>
      <formula>522</formula>
    </cfRule>
  </conditionalFormatting>
  <conditionalFormatting sqref="I95">
    <cfRule type="cellIs" dxfId="600" priority="429" operator="greaterThanOrEqual">
      <formula>523</formula>
    </cfRule>
    <cfRule type="cellIs" dxfId="599" priority="430" operator="between">
      <formula>400</formula>
      <formula>522</formula>
    </cfRule>
  </conditionalFormatting>
  <conditionalFormatting sqref="I99">
    <cfRule type="cellIs" dxfId="598" priority="419" operator="greaterThanOrEqual">
      <formula>523</formula>
    </cfRule>
    <cfRule type="cellIs" dxfId="597" priority="420" operator="between">
      <formula>400</formula>
      <formula>522</formula>
    </cfRule>
  </conditionalFormatting>
  <conditionalFormatting sqref="I103">
    <cfRule type="cellIs" dxfId="596" priority="409" operator="greaterThanOrEqual">
      <formula>523</formula>
    </cfRule>
    <cfRule type="cellIs" dxfId="595" priority="410" operator="between">
      <formula>400</formula>
      <formula>522</formula>
    </cfRule>
  </conditionalFormatting>
  <conditionalFormatting sqref="I107">
    <cfRule type="cellIs" dxfId="594" priority="397" operator="greaterThanOrEqual">
      <formula>523</formula>
    </cfRule>
    <cfRule type="cellIs" dxfId="593" priority="398" operator="between">
      <formula>400</formula>
      <formula>522</formula>
    </cfRule>
  </conditionalFormatting>
  <conditionalFormatting sqref="I111">
    <cfRule type="cellIs" dxfId="592" priority="387" operator="greaterThanOrEqual">
      <formula>523</formula>
    </cfRule>
    <cfRule type="cellIs" dxfId="591" priority="388" operator="between">
      <formula>400</formula>
      <formula>522</formula>
    </cfRule>
  </conditionalFormatting>
  <conditionalFormatting sqref="I125">
    <cfRule type="cellIs" dxfId="590" priority="329" operator="greaterThanOrEqual">
      <formula>523</formula>
    </cfRule>
    <cfRule type="cellIs" dxfId="589" priority="330" operator="between">
      <formula>400</formula>
      <formula>522</formula>
    </cfRule>
  </conditionalFormatting>
  <conditionalFormatting sqref="I129">
    <cfRule type="cellIs" dxfId="588" priority="315" operator="greaterThanOrEqual">
      <formula>523</formula>
    </cfRule>
    <cfRule type="cellIs" dxfId="587" priority="316" operator="between">
      <formula>400</formula>
      <formula>522</formula>
    </cfRule>
  </conditionalFormatting>
  <conditionalFormatting sqref="I133">
    <cfRule type="cellIs" dxfId="586" priority="305" operator="greaterThanOrEqual">
      <formula>523</formula>
    </cfRule>
    <cfRule type="cellIs" dxfId="585" priority="306" operator="between">
      <formula>400</formula>
      <formula>522</formula>
    </cfRule>
  </conditionalFormatting>
  <conditionalFormatting sqref="I137">
    <cfRule type="cellIs" dxfId="584" priority="295" operator="greaterThanOrEqual">
      <formula>523</formula>
    </cfRule>
    <cfRule type="cellIs" dxfId="583" priority="296" operator="between">
      <formula>400</formula>
      <formula>522</formula>
    </cfRule>
  </conditionalFormatting>
  <conditionalFormatting sqref="I141">
    <cfRule type="cellIs" dxfId="582" priority="285" operator="greaterThanOrEqual">
      <formula>523</formula>
    </cfRule>
    <cfRule type="cellIs" dxfId="581" priority="286" operator="between">
      <formula>400</formula>
      <formula>522</formula>
    </cfRule>
  </conditionalFormatting>
  <conditionalFormatting sqref="I145">
    <cfRule type="cellIs" dxfId="580" priority="275" operator="greaterThanOrEqual">
      <formula>523</formula>
    </cfRule>
    <cfRule type="cellIs" dxfId="579" priority="276" operator="between">
      <formula>400</formula>
      <formula>522</formula>
    </cfRule>
  </conditionalFormatting>
  <conditionalFormatting sqref="I149">
    <cfRule type="cellIs" dxfId="578" priority="265" operator="greaterThanOrEqual">
      <formula>523</formula>
    </cfRule>
    <cfRule type="cellIs" dxfId="577" priority="266" operator="between">
      <formula>400</formula>
      <formula>522</formula>
    </cfRule>
  </conditionalFormatting>
  <conditionalFormatting sqref="I153">
    <cfRule type="cellIs" dxfId="576" priority="255" operator="greaterThanOrEqual">
      <formula>523</formula>
    </cfRule>
    <cfRule type="cellIs" dxfId="575" priority="256" operator="between">
      <formula>400</formula>
      <formula>522</formula>
    </cfRule>
  </conditionalFormatting>
  <conditionalFormatting sqref="I157">
    <cfRule type="cellIs" dxfId="574" priority="245" operator="greaterThanOrEqual">
      <formula>523</formula>
    </cfRule>
    <cfRule type="cellIs" dxfId="573" priority="246" operator="between">
      <formula>400</formula>
      <formula>522</formula>
    </cfRule>
  </conditionalFormatting>
  <conditionalFormatting sqref="I161">
    <cfRule type="cellIs" dxfId="572" priority="235" operator="greaterThanOrEqual">
      <formula>523</formula>
    </cfRule>
    <cfRule type="cellIs" dxfId="571" priority="236" operator="between">
      <formula>400</formula>
      <formula>522</formula>
    </cfRule>
  </conditionalFormatting>
  <conditionalFormatting sqref="I165">
    <cfRule type="cellIs" dxfId="570" priority="223" operator="greaterThanOrEqual">
      <formula>523</formula>
    </cfRule>
    <cfRule type="cellIs" dxfId="569" priority="224" operator="between">
      <formula>400</formula>
      <formula>522</formula>
    </cfRule>
  </conditionalFormatting>
  <conditionalFormatting sqref="I169">
    <cfRule type="cellIs" dxfId="568" priority="213" operator="greaterThanOrEqual">
      <formula>523</formula>
    </cfRule>
    <cfRule type="cellIs" dxfId="567" priority="214" operator="between">
      <formula>400</formula>
      <formula>522</formula>
    </cfRule>
  </conditionalFormatting>
  <conditionalFormatting sqref="I183">
    <cfRule type="cellIs" dxfId="564" priority="143" operator="greaterThanOrEqual">
      <formula>523</formula>
    </cfRule>
    <cfRule type="cellIs" dxfId="563" priority="144" operator="between">
      <formula>400</formula>
      <formula>522</formula>
    </cfRule>
  </conditionalFormatting>
  <conditionalFormatting sqref="I187">
    <cfRule type="cellIs" dxfId="562" priority="133" operator="greaterThanOrEqual">
      <formula>523</formula>
    </cfRule>
    <cfRule type="cellIs" dxfId="561" priority="134" operator="between">
      <formula>400</formula>
      <formula>522</formula>
    </cfRule>
  </conditionalFormatting>
  <conditionalFormatting sqref="I191">
    <cfRule type="cellIs" dxfId="560" priority="123" operator="greaterThanOrEqual">
      <formula>523</formula>
    </cfRule>
    <cfRule type="cellIs" dxfId="559" priority="124" operator="between">
      <formula>400</formula>
      <formula>522</formula>
    </cfRule>
  </conditionalFormatting>
  <conditionalFormatting sqref="I195">
    <cfRule type="cellIs" dxfId="558" priority="113" operator="greaterThanOrEqual">
      <formula>523</formula>
    </cfRule>
    <cfRule type="cellIs" dxfId="557" priority="114" operator="between">
      <formula>400</formula>
      <formula>522</formula>
    </cfRule>
  </conditionalFormatting>
  <conditionalFormatting sqref="I199">
    <cfRule type="cellIs" dxfId="556" priority="103" operator="greaterThanOrEqual">
      <formula>523</formula>
    </cfRule>
    <cfRule type="cellIs" dxfId="555" priority="104" operator="between">
      <formula>400</formula>
      <formula>522</formula>
    </cfRule>
  </conditionalFormatting>
  <conditionalFormatting sqref="I203">
    <cfRule type="cellIs" dxfId="554" priority="1587" operator="greaterThanOrEqual">
      <formula>523</formula>
    </cfRule>
    <cfRule type="cellIs" dxfId="553" priority="1588" operator="between">
      <formula>400</formula>
      <formula>522</formula>
    </cfRule>
  </conditionalFormatting>
  <conditionalFormatting sqref="I207">
    <cfRule type="cellIs" dxfId="552" priority="1575" operator="greaterThanOrEqual">
      <formula>523</formula>
    </cfRule>
    <cfRule type="cellIs" dxfId="551" priority="1576" operator="between">
      <formula>400</formula>
      <formula>522</formula>
    </cfRule>
  </conditionalFormatting>
  <conditionalFormatting sqref="I211">
    <cfRule type="cellIs" dxfId="550" priority="1563" operator="greaterThanOrEqual">
      <formula>523</formula>
    </cfRule>
    <cfRule type="cellIs" dxfId="549" priority="1564" operator="between">
      <formula>400</formula>
      <formula>522</formula>
    </cfRule>
  </conditionalFormatting>
  <conditionalFormatting sqref="I215">
    <cfRule type="cellIs" dxfId="548" priority="1551" operator="greaterThanOrEqual">
      <formula>523</formula>
    </cfRule>
    <cfRule type="cellIs" dxfId="547" priority="1552" operator="between">
      <formula>400</formula>
      <formula>522</formula>
    </cfRule>
  </conditionalFormatting>
  <conditionalFormatting sqref="I219">
    <cfRule type="cellIs" dxfId="546" priority="1535" operator="greaterThanOrEqual">
      <formula>523</formula>
    </cfRule>
    <cfRule type="cellIs" dxfId="545" priority="1536" operator="between">
      <formula>400</formula>
      <formula>522</formula>
    </cfRule>
  </conditionalFormatting>
  <conditionalFormatting sqref="J67">
    <cfRule type="cellIs" dxfId="542" priority="501" operator="greaterThanOrEqual">
      <formula>752</formula>
    </cfRule>
    <cfRule type="cellIs" dxfId="541" priority="502" operator="between">
      <formula>600</formula>
      <formula>751</formula>
    </cfRule>
  </conditionalFormatting>
  <conditionalFormatting sqref="J71">
    <cfRule type="cellIs" dxfId="540" priority="487" operator="greaterThanOrEqual">
      <formula>752</formula>
    </cfRule>
    <cfRule type="cellIs" dxfId="539" priority="488" operator="between">
      <formula>600</formula>
      <formula>751</formula>
    </cfRule>
  </conditionalFormatting>
  <conditionalFormatting sqref="J75">
    <cfRule type="cellIs" dxfId="538" priority="477" operator="greaterThanOrEqual">
      <formula>752</formula>
    </cfRule>
    <cfRule type="cellIs" dxfId="537" priority="478" operator="between">
      <formula>600</formula>
      <formula>751</formula>
    </cfRule>
  </conditionalFormatting>
  <conditionalFormatting sqref="J79">
    <cfRule type="cellIs" dxfId="536" priority="467" operator="greaterThanOrEqual">
      <formula>752</formula>
    </cfRule>
    <cfRule type="cellIs" dxfId="535" priority="468" operator="between">
      <formula>600</formula>
      <formula>751</formula>
    </cfRule>
  </conditionalFormatting>
  <conditionalFormatting sqref="J83">
    <cfRule type="cellIs" dxfId="534" priority="457" operator="greaterThanOrEqual">
      <formula>752</formula>
    </cfRule>
    <cfRule type="cellIs" dxfId="533" priority="458" operator="between">
      <formula>600</formula>
      <formula>751</formula>
    </cfRule>
  </conditionalFormatting>
  <conditionalFormatting sqref="J87">
    <cfRule type="cellIs" dxfId="532" priority="447" operator="greaterThanOrEqual">
      <formula>752</formula>
    </cfRule>
    <cfRule type="cellIs" dxfId="531" priority="448" operator="between">
      <formula>600</formula>
      <formula>751</formula>
    </cfRule>
  </conditionalFormatting>
  <conditionalFormatting sqref="J91">
    <cfRule type="cellIs" dxfId="530" priority="437" operator="greaterThanOrEqual">
      <formula>752</formula>
    </cfRule>
    <cfRule type="cellIs" dxfId="529" priority="438" operator="between">
      <formula>600</formula>
      <formula>751</formula>
    </cfRule>
  </conditionalFormatting>
  <conditionalFormatting sqref="J95">
    <cfRule type="cellIs" dxfId="528" priority="427" operator="greaterThanOrEqual">
      <formula>752</formula>
    </cfRule>
    <cfRule type="cellIs" dxfId="527" priority="428" operator="between">
      <formula>600</formula>
      <formula>751</formula>
    </cfRule>
  </conditionalFormatting>
  <conditionalFormatting sqref="J99">
    <cfRule type="cellIs" dxfId="526" priority="417" operator="greaterThanOrEqual">
      <formula>752</formula>
    </cfRule>
    <cfRule type="cellIs" dxfId="525" priority="418" operator="between">
      <formula>600</formula>
      <formula>751</formula>
    </cfRule>
  </conditionalFormatting>
  <conditionalFormatting sqref="J103">
    <cfRule type="cellIs" dxfId="524" priority="407" operator="greaterThanOrEqual">
      <formula>752</formula>
    </cfRule>
    <cfRule type="cellIs" dxfId="523" priority="408" operator="between">
      <formula>600</formula>
      <formula>751</formula>
    </cfRule>
  </conditionalFormatting>
  <conditionalFormatting sqref="J107">
    <cfRule type="cellIs" dxfId="522" priority="395" operator="greaterThanOrEqual">
      <formula>752</formula>
    </cfRule>
    <cfRule type="cellIs" dxfId="521" priority="396" operator="between">
      <formula>600</formula>
      <formula>751</formula>
    </cfRule>
  </conditionalFormatting>
  <conditionalFormatting sqref="J111">
    <cfRule type="cellIs" dxfId="520" priority="385" operator="greaterThanOrEqual">
      <formula>752</formula>
    </cfRule>
    <cfRule type="cellIs" dxfId="519" priority="386" operator="between">
      <formula>600</formula>
      <formula>751</formula>
    </cfRule>
  </conditionalFormatting>
  <conditionalFormatting sqref="J125">
    <cfRule type="cellIs" dxfId="518" priority="327" operator="greaterThanOrEqual">
      <formula>752</formula>
    </cfRule>
    <cfRule type="cellIs" dxfId="517" priority="328" operator="between">
      <formula>600</formula>
      <formula>751</formula>
    </cfRule>
  </conditionalFormatting>
  <conditionalFormatting sqref="J129">
    <cfRule type="cellIs" dxfId="516" priority="313" operator="greaterThanOrEqual">
      <formula>752</formula>
    </cfRule>
    <cfRule type="cellIs" dxfId="515" priority="314" operator="between">
      <formula>600</formula>
      <formula>751</formula>
    </cfRule>
  </conditionalFormatting>
  <conditionalFormatting sqref="J133">
    <cfRule type="cellIs" dxfId="514" priority="303" operator="greaterThanOrEqual">
      <formula>752</formula>
    </cfRule>
    <cfRule type="cellIs" dxfId="513" priority="304" operator="between">
      <formula>600</formula>
      <formula>751</formula>
    </cfRule>
  </conditionalFormatting>
  <conditionalFormatting sqref="J137">
    <cfRule type="cellIs" dxfId="512" priority="293" operator="greaterThanOrEqual">
      <formula>752</formula>
    </cfRule>
    <cfRule type="cellIs" dxfId="511" priority="294" operator="between">
      <formula>600</formula>
      <formula>751</formula>
    </cfRule>
  </conditionalFormatting>
  <conditionalFormatting sqref="J141">
    <cfRule type="cellIs" dxfId="510" priority="283" operator="greaterThanOrEqual">
      <formula>752</formula>
    </cfRule>
    <cfRule type="cellIs" dxfId="509" priority="284" operator="between">
      <formula>600</formula>
      <formula>751</formula>
    </cfRule>
  </conditionalFormatting>
  <conditionalFormatting sqref="J145">
    <cfRule type="cellIs" dxfId="508" priority="273" operator="greaterThanOrEqual">
      <formula>752</formula>
    </cfRule>
    <cfRule type="cellIs" dxfId="507" priority="274" operator="between">
      <formula>600</formula>
      <formula>751</formula>
    </cfRule>
  </conditionalFormatting>
  <conditionalFormatting sqref="J149">
    <cfRule type="cellIs" dxfId="506" priority="263" operator="greaterThanOrEqual">
      <formula>752</formula>
    </cfRule>
    <cfRule type="cellIs" dxfId="505" priority="264" operator="between">
      <formula>600</formula>
      <formula>751</formula>
    </cfRule>
  </conditionalFormatting>
  <conditionalFormatting sqref="J153">
    <cfRule type="cellIs" dxfId="504" priority="253" operator="greaterThanOrEqual">
      <formula>752</formula>
    </cfRule>
    <cfRule type="cellIs" dxfId="503" priority="254" operator="between">
      <formula>600</formula>
      <formula>751</formula>
    </cfRule>
  </conditionalFormatting>
  <conditionalFormatting sqref="J157">
    <cfRule type="cellIs" dxfId="502" priority="243" operator="greaterThanOrEqual">
      <formula>752</formula>
    </cfRule>
    <cfRule type="cellIs" dxfId="501" priority="244" operator="between">
      <formula>600</formula>
      <formula>751</formula>
    </cfRule>
  </conditionalFormatting>
  <conditionalFormatting sqref="J161">
    <cfRule type="cellIs" dxfId="500" priority="233" operator="greaterThanOrEqual">
      <formula>752</formula>
    </cfRule>
    <cfRule type="cellIs" dxfId="499" priority="234" operator="between">
      <formula>600</formula>
      <formula>751</formula>
    </cfRule>
  </conditionalFormatting>
  <conditionalFormatting sqref="J165">
    <cfRule type="cellIs" dxfId="498" priority="221" operator="greaterThanOrEqual">
      <formula>752</formula>
    </cfRule>
    <cfRule type="cellIs" dxfId="497" priority="222" operator="between">
      <formula>600</formula>
      <formula>751</formula>
    </cfRule>
  </conditionalFormatting>
  <conditionalFormatting sqref="J169">
    <cfRule type="cellIs" dxfId="496" priority="211" operator="greaterThanOrEqual">
      <formula>752</formula>
    </cfRule>
    <cfRule type="cellIs" dxfId="495" priority="212" operator="between">
      <formula>600</formula>
      <formula>751</formula>
    </cfRule>
  </conditionalFormatting>
  <conditionalFormatting sqref="J183">
    <cfRule type="cellIs" dxfId="492" priority="141" operator="greaterThanOrEqual">
      <formula>752</formula>
    </cfRule>
    <cfRule type="cellIs" dxfId="491" priority="142" operator="between">
      <formula>600</formula>
      <formula>751</formula>
    </cfRule>
  </conditionalFormatting>
  <conditionalFormatting sqref="J187">
    <cfRule type="cellIs" dxfId="490" priority="131" operator="greaterThanOrEqual">
      <formula>752</formula>
    </cfRule>
    <cfRule type="cellIs" dxfId="489" priority="132" operator="between">
      <formula>600</formula>
      <formula>751</formula>
    </cfRule>
  </conditionalFormatting>
  <conditionalFormatting sqref="J191">
    <cfRule type="cellIs" dxfId="488" priority="121" operator="greaterThanOrEqual">
      <formula>752</formula>
    </cfRule>
    <cfRule type="cellIs" dxfId="487" priority="122" operator="between">
      <formula>600</formula>
      <formula>751</formula>
    </cfRule>
  </conditionalFormatting>
  <conditionalFormatting sqref="J195">
    <cfRule type="cellIs" dxfId="486" priority="111" operator="greaterThanOrEqual">
      <formula>752</formula>
    </cfRule>
    <cfRule type="cellIs" dxfId="485" priority="112" operator="between">
      <formula>600</formula>
      <formula>751</formula>
    </cfRule>
  </conditionalFormatting>
  <conditionalFormatting sqref="J199">
    <cfRule type="cellIs" dxfId="484" priority="101" operator="greaterThanOrEqual">
      <formula>752</formula>
    </cfRule>
    <cfRule type="cellIs" dxfId="483" priority="102" operator="between">
      <formula>600</formula>
      <formula>751</formula>
    </cfRule>
  </conditionalFormatting>
  <conditionalFormatting sqref="J203">
    <cfRule type="cellIs" dxfId="482" priority="1585" operator="greaterThanOrEqual">
      <formula>752</formula>
    </cfRule>
    <cfRule type="cellIs" dxfId="481" priority="1586" operator="between">
      <formula>600</formula>
      <formula>751</formula>
    </cfRule>
  </conditionalFormatting>
  <conditionalFormatting sqref="J207">
    <cfRule type="cellIs" dxfId="480" priority="1573" operator="greaterThanOrEqual">
      <formula>752</formula>
    </cfRule>
    <cfRule type="cellIs" dxfId="479" priority="1574" operator="between">
      <formula>600</formula>
      <formula>751</formula>
    </cfRule>
  </conditionalFormatting>
  <conditionalFormatting sqref="J211">
    <cfRule type="cellIs" dxfId="478" priority="1561" operator="greaterThanOrEqual">
      <formula>752</formula>
    </cfRule>
    <cfRule type="cellIs" dxfId="477" priority="1562" operator="between">
      <formula>600</formula>
      <formula>751</formula>
    </cfRule>
  </conditionalFormatting>
  <conditionalFormatting sqref="J215">
    <cfRule type="cellIs" dxfId="476" priority="1549" operator="greaterThanOrEqual">
      <formula>752</formula>
    </cfRule>
    <cfRule type="cellIs" dxfId="475" priority="1550" operator="between">
      <formula>600</formula>
      <formula>751</formula>
    </cfRule>
  </conditionalFormatting>
  <conditionalFormatting sqref="J219">
    <cfRule type="cellIs" dxfId="474" priority="1533" operator="greaterThanOrEqual">
      <formula>752</formula>
    </cfRule>
    <cfRule type="cellIs" dxfId="473" priority="1534" operator="between">
      <formula>600</formula>
      <formula>751</formula>
    </cfRule>
  </conditionalFormatting>
  <conditionalFormatting sqref="K67">
    <cfRule type="cellIs" dxfId="470" priority="499" operator="greaterThanOrEqual">
      <formula>1002</formula>
    </cfRule>
    <cfRule type="cellIs" dxfId="469" priority="500" operator="between">
      <formula>800</formula>
      <formula>1001</formula>
    </cfRule>
  </conditionalFormatting>
  <conditionalFormatting sqref="K71">
    <cfRule type="cellIs" dxfId="468" priority="485" operator="greaterThanOrEqual">
      <formula>1002</formula>
    </cfRule>
    <cfRule type="cellIs" dxfId="467" priority="486" operator="between">
      <formula>800</formula>
      <formula>1001</formula>
    </cfRule>
  </conditionalFormatting>
  <conditionalFormatting sqref="K75">
    <cfRule type="cellIs" dxfId="466" priority="475" operator="greaterThanOrEqual">
      <formula>1002</formula>
    </cfRule>
    <cfRule type="cellIs" dxfId="465" priority="476" operator="between">
      <formula>800</formula>
      <formula>1001</formula>
    </cfRule>
  </conditionalFormatting>
  <conditionalFormatting sqref="K79">
    <cfRule type="cellIs" dxfId="464" priority="465" operator="greaterThanOrEqual">
      <formula>1002</formula>
    </cfRule>
    <cfRule type="cellIs" dxfId="463" priority="466" operator="between">
      <formula>800</formula>
      <formula>1001</formula>
    </cfRule>
  </conditionalFormatting>
  <conditionalFormatting sqref="K83">
    <cfRule type="cellIs" dxfId="462" priority="455" operator="greaterThanOrEqual">
      <formula>1002</formula>
    </cfRule>
    <cfRule type="cellIs" dxfId="461" priority="456" operator="between">
      <formula>800</formula>
      <formula>1001</formula>
    </cfRule>
  </conditionalFormatting>
  <conditionalFormatting sqref="K87">
    <cfRule type="cellIs" dxfId="460" priority="445" operator="greaterThanOrEqual">
      <formula>1002</formula>
    </cfRule>
    <cfRule type="cellIs" dxfId="459" priority="446" operator="between">
      <formula>800</formula>
      <formula>1001</formula>
    </cfRule>
  </conditionalFormatting>
  <conditionalFormatting sqref="K91">
    <cfRule type="cellIs" dxfId="458" priority="435" operator="greaterThanOrEqual">
      <formula>1002</formula>
    </cfRule>
    <cfRule type="cellIs" dxfId="457" priority="436" operator="between">
      <formula>800</formula>
      <formula>1001</formula>
    </cfRule>
  </conditionalFormatting>
  <conditionalFormatting sqref="K95">
    <cfRule type="cellIs" dxfId="456" priority="425" operator="greaterThanOrEqual">
      <formula>1002</formula>
    </cfRule>
    <cfRule type="cellIs" dxfId="455" priority="426" operator="between">
      <formula>800</formula>
      <formula>1001</formula>
    </cfRule>
  </conditionalFormatting>
  <conditionalFormatting sqref="K99">
    <cfRule type="cellIs" dxfId="454" priority="415" operator="greaterThanOrEqual">
      <formula>1002</formula>
    </cfRule>
    <cfRule type="cellIs" dxfId="453" priority="416" operator="between">
      <formula>800</formula>
      <formula>1001</formula>
    </cfRule>
  </conditionalFormatting>
  <conditionalFormatting sqref="K103">
    <cfRule type="cellIs" dxfId="452" priority="405" operator="greaterThanOrEqual">
      <formula>1002</formula>
    </cfRule>
    <cfRule type="cellIs" dxfId="451" priority="406" operator="between">
      <formula>800</formula>
      <formula>1001</formula>
    </cfRule>
  </conditionalFormatting>
  <conditionalFormatting sqref="K107">
    <cfRule type="cellIs" dxfId="450" priority="393" operator="greaterThanOrEqual">
      <formula>1002</formula>
    </cfRule>
    <cfRule type="cellIs" dxfId="449" priority="394" operator="between">
      <formula>800</formula>
      <formula>1001</formula>
    </cfRule>
  </conditionalFormatting>
  <conditionalFormatting sqref="K111">
    <cfRule type="cellIs" dxfId="448" priority="383" operator="greaterThanOrEqual">
      <formula>1002</formula>
    </cfRule>
    <cfRule type="cellIs" dxfId="447" priority="384" operator="between">
      <formula>800</formula>
      <formula>1001</formula>
    </cfRule>
  </conditionalFormatting>
  <conditionalFormatting sqref="K125">
    <cfRule type="cellIs" dxfId="446" priority="325" operator="greaterThanOrEqual">
      <formula>1002</formula>
    </cfRule>
    <cfRule type="cellIs" dxfId="445" priority="326" operator="between">
      <formula>800</formula>
      <formula>1001</formula>
    </cfRule>
  </conditionalFormatting>
  <conditionalFormatting sqref="K129">
    <cfRule type="cellIs" dxfId="444" priority="311" operator="greaterThanOrEqual">
      <formula>1002</formula>
    </cfRule>
    <cfRule type="cellIs" dxfId="443" priority="312" operator="between">
      <formula>800</formula>
      <formula>1001</formula>
    </cfRule>
  </conditionalFormatting>
  <conditionalFormatting sqref="K133">
    <cfRule type="cellIs" dxfId="442" priority="301" operator="greaterThanOrEqual">
      <formula>1002</formula>
    </cfRule>
    <cfRule type="cellIs" dxfId="441" priority="302" operator="between">
      <formula>800</formula>
      <formula>1001</formula>
    </cfRule>
  </conditionalFormatting>
  <conditionalFormatting sqref="K137">
    <cfRule type="cellIs" dxfId="440" priority="291" operator="greaterThanOrEqual">
      <formula>1002</formula>
    </cfRule>
    <cfRule type="cellIs" dxfId="439" priority="292" operator="between">
      <formula>800</formula>
      <formula>1001</formula>
    </cfRule>
  </conditionalFormatting>
  <conditionalFormatting sqref="K141">
    <cfRule type="cellIs" dxfId="438" priority="281" operator="greaterThanOrEqual">
      <formula>1002</formula>
    </cfRule>
    <cfRule type="cellIs" dxfId="437" priority="282" operator="between">
      <formula>800</formula>
      <formula>1001</formula>
    </cfRule>
  </conditionalFormatting>
  <conditionalFormatting sqref="K145">
    <cfRule type="cellIs" dxfId="436" priority="271" operator="greaterThanOrEqual">
      <formula>1002</formula>
    </cfRule>
    <cfRule type="cellIs" dxfId="435" priority="272" operator="between">
      <formula>800</formula>
      <formula>1001</formula>
    </cfRule>
  </conditionalFormatting>
  <conditionalFormatting sqref="K149">
    <cfRule type="cellIs" dxfId="434" priority="261" operator="greaterThanOrEqual">
      <formula>1002</formula>
    </cfRule>
    <cfRule type="cellIs" dxfId="433" priority="262" operator="between">
      <formula>800</formula>
      <formula>1001</formula>
    </cfRule>
  </conditionalFormatting>
  <conditionalFormatting sqref="K153">
    <cfRule type="cellIs" dxfId="432" priority="251" operator="greaterThanOrEqual">
      <formula>1002</formula>
    </cfRule>
    <cfRule type="cellIs" dxfId="431" priority="252" operator="between">
      <formula>800</formula>
      <formula>1001</formula>
    </cfRule>
  </conditionalFormatting>
  <conditionalFormatting sqref="K157">
    <cfRule type="cellIs" dxfId="430" priority="241" operator="greaterThanOrEqual">
      <formula>1002</formula>
    </cfRule>
    <cfRule type="cellIs" dxfId="429" priority="242" operator="between">
      <formula>800</formula>
      <formula>1001</formula>
    </cfRule>
  </conditionalFormatting>
  <conditionalFormatting sqref="K161">
    <cfRule type="cellIs" dxfId="428" priority="231" operator="greaterThanOrEqual">
      <formula>1002</formula>
    </cfRule>
    <cfRule type="cellIs" dxfId="427" priority="232" operator="between">
      <formula>800</formula>
      <formula>1001</formula>
    </cfRule>
  </conditionalFormatting>
  <conditionalFormatting sqref="K165">
    <cfRule type="cellIs" dxfId="426" priority="219" operator="greaterThanOrEqual">
      <formula>1002</formula>
    </cfRule>
    <cfRule type="cellIs" dxfId="425" priority="220" operator="between">
      <formula>800</formula>
      <formula>1001</formula>
    </cfRule>
  </conditionalFormatting>
  <conditionalFormatting sqref="K169">
    <cfRule type="cellIs" dxfId="424" priority="209" operator="greaterThanOrEqual">
      <formula>1002</formula>
    </cfRule>
    <cfRule type="cellIs" dxfId="423" priority="210" operator="between">
      <formula>800</formula>
      <formula>1001</formula>
    </cfRule>
  </conditionalFormatting>
  <conditionalFormatting sqref="K183">
    <cfRule type="cellIs" dxfId="420" priority="139" operator="greaterThanOrEqual">
      <formula>1002</formula>
    </cfRule>
    <cfRule type="cellIs" dxfId="419" priority="140" operator="between">
      <formula>800</formula>
      <formula>1001</formula>
    </cfRule>
  </conditionalFormatting>
  <conditionalFormatting sqref="K187">
    <cfRule type="cellIs" dxfId="418" priority="129" operator="greaterThanOrEqual">
      <formula>1002</formula>
    </cfRule>
    <cfRule type="cellIs" dxfId="417" priority="130" operator="between">
      <formula>800</formula>
      <formula>1001</formula>
    </cfRule>
  </conditionalFormatting>
  <conditionalFormatting sqref="K191">
    <cfRule type="cellIs" dxfId="416" priority="119" operator="greaterThanOrEqual">
      <formula>1002</formula>
    </cfRule>
    <cfRule type="cellIs" dxfId="415" priority="120" operator="between">
      <formula>800</formula>
      <formula>1001</formula>
    </cfRule>
  </conditionalFormatting>
  <conditionalFormatting sqref="K195">
    <cfRule type="cellIs" dxfId="414" priority="109" operator="greaterThanOrEqual">
      <formula>1002</formula>
    </cfRule>
    <cfRule type="cellIs" dxfId="413" priority="110" operator="between">
      <formula>800</formula>
      <formula>1001</formula>
    </cfRule>
  </conditionalFormatting>
  <conditionalFormatting sqref="K199">
    <cfRule type="cellIs" dxfId="412" priority="99" operator="greaterThanOrEqual">
      <formula>1002</formula>
    </cfRule>
    <cfRule type="cellIs" dxfId="411" priority="100" operator="between">
      <formula>800</formula>
      <formula>1001</formula>
    </cfRule>
  </conditionalFormatting>
  <conditionalFormatting sqref="K203">
    <cfRule type="cellIs" dxfId="410" priority="1583" operator="greaterThanOrEqual">
      <formula>1002</formula>
    </cfRule>
    <cfRule type="cellIs" dxfId="409" priority="1584" operator="between">
      <formula>800</formula>
      <formula>1001</formula>
    </cfRule>
  </conditionalFormatting>
  <conditionalFormatting sqref="K207">
    <cfRule type="cellIs" dxfId="408" priority="1571" operator="greaterThanOrEqual">
      <formula>1002</formula>
    </cfRule>
    <cfRule type="cellIs" dxfId="407" priority="1572" operator="between">
      <formula>800</formula>
      <formula>1001</formula>
    </cfRule>
  </conditionalFormatting>
  <conditionalFormatting sqref="K211">
    <cfRule type="cellIs" dxfId="406" priority="1559" operator="greaterThanOrEqual">
      <formula>1002</formula>
    </cfRule>
    <cfRule type="cellIs" dxfId="405" priority="1560" operator="between">
      <formula>800</formula>
      <formula>1001</formula>
    </cfRule>
  </conditionalFormatting>
  <conditionalFormatting sqref="K215">
    <cfRule type="cellIs" dxfId="404" priority="1547" operator="greaterThanOrEqual">
      <formula>1002</formula>
    </cfRule>
    <cfRule type="cellIs" dxfId="403" priority="1548" operator="between">
      <formula>800</formula>
      <formula>1001</formula>
    </cfRule>
  </conditionalFormatting>
  <conditionalFormatting sqref="K219">
    <cfRule type="cellIs" dxfId="402" priority="1531" operator="greaterThanOrEqual">
      <formula>1002</formula>
    </cfRule>
    <cfRule type="cellIs" dxfId="401" priority="1532" operator="between">
      <formula>800</formula>
      <formula>1001</formula>
    </cfRule>
  </conditionalFormatting>
  <conditionalFormatting sqref="M67">
    <cfRule type="cellIs" dxfId="398" priority="497" operator="greaterThanOrEqual">
      <formula>523</formula>
    </cfRule>
    <cfRule type="cellIs" dxfId="397" priority="498" operator="between">
      <formula>400</formula>
      <formula>522</formula>
    </cfRule>
  </conditionalFormatting>
  <conditionalFormatting sqref="M71">
    <cfRule type="cellIs" dxfId="396" priority="483" operator="greaterThanOrEqual">
      <formula>523</formula>
    </cfRule>
    <cfRule type="cellIs" dxfId="395" priority="484" operator="between">
      <formula>400</formula>
      <formula>522</formula>
    </cfRule>
  </conditionalFormatting>
  <conditionalFormatting sqref="M75">
    <cfRule type="cellIs" dxfId="394" priority="473" operator="greaterThanOrEqual">
      <formula>523</formula>
    </cfRule>
    <cfRule type="cellIs" dxfId="393" priority="474" operator="between">
      <formula>400</formula>
      <formula>522</formula>
    </cfRule>
  </conditionalFormatting>
  <conditionalFormatting sqref="M79">
    <cfRule type="cellIs" dxfId="392" priority="463" operator="greaterThanOrEqual">
      <formula>523</formula>
    </cfRule>
    <cfRule type="cellIs" dxfId="391" priority="464" operator="between">
      <formula>400</formula>
      <formula>522</formula>
    </cfRule>
  </conditionalFormatting>
  <conditionalFormatting sqref="M83">
    <cfRule type="cellIs" dxfId="390" priority="453" operator="greaterThanOrEqual">
      <formula>523</formula>
    </cfRule>
    <cfRule type="cellIs" dxfId="389" priority="454" operator="between">
      <formula>400</formula>
      <formula>522</formula>
    </cfRule>
  </conditionalFormatting>
  <conditionalFormatting sqref="M87">
    <cfRule type="cellIs" dxfId="388" priority="443" operator="greaterThanOrEqual">
      <formula>523</formula>
    </cfRule>
    <cfRule type="cellIs" dxfId="387" priority="444" operator="between">
      <formula>400</formula>
      <formula>522</formula>
    </cfRule>
  </conditionalFormatting>
  <conditionalFormatting sqref="M91">
    <cfRule type="cellIs" dxfId="386" priority="433" operator="greaterThanOrEqual">
      <formula>523</formula>
    </cfRule>
    <cfRule type="cellIs" dxfId="385" priority="434" operator="between">
      <formula>400</formula>
      <formula>522</formula>
    </cfRule>
  </conditionalFormatting>
  <conditionalFormatting sqref="M95">
    <cfRule type="cellIs" dxfId="384" priority="423" operator="greaterThanOrEqual">
      <formula>523</formula>
    </cfRule>
    <cfRule type="cellIs" dxfId="383" priority="424" operator="between">
      <formula>400</formula>
      <formula>522</formula>
    </cfRule>
  </conditionalFormatting>
  <conditionalFormatting sqref="M99">
    <cfRule type="cellIs" dxfId="382" priority="413" operator="greaterThanOrEqual">
      <formula>523</formula>
    </cfRule>
    <cfRule type="cellIs" dxfId="381" priority="414" operator="between">
      <formula>400</formula>
      <formula>522</formula>
    </cfRule>
  </conditionalFormatting>
  <conditionalFormatting sqref="M103">
    <cfRule type="cellIs" dxfId="380" priority="403" operator="greaterThanOrEqual">
      <formula>523</formula>
    </cfRule>
    <cfRule type="cellIs" dxfId="379" priority="404" operator="between">
      <formula>400</formula>
      <formula>522</formula>
    </cfRule>
  </conditionalFormatting>
  <conditionalFormatting sqref="M107">
    <cfRule type="cellIs" dxfId="378" priority="391" operator="greaterThanOrEqual">
      <formula>523</formula>
    </cfRule>
    <cfRule type="cellIs" dxfId="377" priority="392" operator="between">
      <formula>400</formula>
      <formula>522</formula>
    </cfRule>
  </conditionalFormatting>
  <conditionalFormatting sqref="M111">
    <cfRule type="cellIs" dxfId="376" priority="381" operator="greaterThanOrEqual">
      <formula>523</formula>
    </cfRule>
    <cfRule type="cellIs" dxfId="375" priority="382" operator="between">
      <formula>400</formula>
      <formula>522</formula>
    </cfRule>
  </conditionalFormatting>
  <conditionalFormatting sqref="M125">
    <cfRule type="cellIs" dxfId="374" priority="323" operator="greaterThanOrEqual">
      <formula>523</formula>
    </cfRule>
    <cfRule type="cellIs" dxfId="373" priority="324" operator="between">
      <formula>400</formula>
      <formula>522</formula>
    </cfRule>
  </conditionalFormatting>
  <conditionalFormatting sqref="M129">
    <cfRule type="cellIs" dxfId="372" priority="309" operator="greaterThanOrEqual">
      <formula>523</formula>
    </cfRule>
    <cfRule type="cellIs" dxfId="371" priority="310" operator="between">
      <formula>400</formula>
      <formula>522</formula>
    </cfRule>
  </conditionalFormatting>
  <conditionalFormatting sqref="M133">
    <cfRule type="cellIs" dxfId="370" priority="299" operator="greaterThanOrEqual">
      <formula>523</formula>
    </cfRule>
    <cfRule type="cellIs" dxfId="369" priority="300" operator="between">
      <formula>400</formula>
      <formula>522</formula>
    </cfRule>
  </conditionalFormatting>
  <conditionalFormatting sqref="M137">
    <cfRule type="cellIs" dxfId="368" priority="289" operator="greaterThanOrEqual">
      <formula>523</formula>
    </cfRule>
    <cfRule type="cellIs" dxfId="367" priority="290" operator="between">
      <formula>400</formula>
      <formula>522</formula>
    </cfRule>
  </conditionalFormatting>
  <conditionalFormatting sqref="M141">
    <cfRule type="cellIs" dxfId="366" priority="279" operator="greaterThanOrEqual">
      <formula>523</formula>
    </cfRule>
    <cfRule type="cellIs" dxfId="365" priority="280" operator="between">
      <formula>400</formula>
      <formula>522</formula>
    </cfRule>
  </conditionalFormatting>
  <conditionalFormatting sqref="M145">
    <cfRule type="cellIs" dxfId="364" priority="269" operator="greaterThanOrEqual">
      <formula>523</formula>
    </cfRule>
    <cfRule type="cellIs" dxfId="363" priority="270" operator="between">
      <formula>400</formula>
      <formula>522</formula>
    </cfRule>
  </conditionalFormatting>
  <conditionalFormatting sqref="M149">
    <cfRule type="cellIs" dxfId="362" priority="259" operator="greaterThanOrEqual">
      <formula>523</formula>
    </cfRule>
    <cfRule type="cellIs" dxfId="361" priority="260" operator="between">
      <formula>400</formula>
      <formula>522</formula>
    </cfRule>
  </conditionalFormatting>
  <conditionalFormatting sqref="M153">
    <cfRule type="cellIs" dxfId="360" priority="249" operator="greaterThanOrEqual">
      <formula>523</formula>
    </cfRule>
    <cfRule type="cellIs" dxfId="359" priority="250" operator="between">
      <formula>400</formula>
      <formula>522</formula>
    </cfRule>
  </conditionalFormatting>
  <conditionalFormatting sqref="M157">
    <cfRule type="cellIs" dxfId="358" priority="239" operator="greaterThanOrEqual">
      <formula>523</formula>
    </cfRule>
    <cfRule type="cellIs" dxfId="357" priority="240" operator="between">
      <formula>400</formula>
      <formula>522</formula>
    </cfRule>
  </conditionalFormatting>
  <conditionalFormatting sqref="M161">
    <cfRule type="cellIs" dxfId="356" priority="229" operator="greaterThanOrEqual">
      <formula>523</formula>
    </cfRule>
    <cfRule type="cellIs" dxfId="355" priority="230" operator="between">
      <formula>400</formula>
      <formula>522</formula>
    </cfRule>
  </conditionalFormatting>
  <conditionalFormatting sqref="M165">
    <cfRule type="cellIs" dxfId="354" priority="217" operator="greaterThanOrEqual">
      <formula>523</formula>
    </cfRule>
    <cfRule type="cellIs" dxfId="353" priority="218" operator="between">
      <formula>400</formula>
      <formula>522</formula>
    </cfRule>
  </conditionalFormatting>
  <conditionalFormatting sqref="M169">
    <cfRule type="cellIs" dxfId="352" priority="207" operator="greaterThanOrEqual">
      <formula>523</formula>
    </cfRule>
    <cfRule type="cellIs" dxfId="351" priority="208" operator="between">
      <formula>400</formula>
      <formula>522</formula>
    </cfRule>
  </conditionalFormatting>
  <conditionalFormatting sqref="M183">
    <cfRule type="cellIs" dxfId="348" priority="137" operator="greaterThanOrEqual">
      <formula>523</formula>
    </cfRule>
    <cfRule type="cellIs" dxfId="347" priority="138" operator="between">
      <formula>400</formula>
      <formula>522</formula>
    </cfRule>
  </conditionalFormatting>
  <conditionalFormatting sqref="M187">
    <cfRule type="cellIs" dxfId="346" priority="127" operator="greaterThanOrEqual">
      <formula>523</formula>
    </cfRule>
    <cfRule type="cellIs" dxfId="345" priority="128" operator="between">
      <formula>400</formula>
      <formula>522</formula>
    </cfRule>
  </conditionalFormatting>
  <conditionalFormatting sqref="M191">
    <cfRule type="cellIs" dxfId="344" priority="117" operator="greaterThanOrEqual">
      <formula>523</formula>
    </cfRule>
    <cfRule type="cellIs" dxfId="343" priority="118" operator="between">
      <formula>400</formula>
      <formula>522</formula>
    </cfRule>
  </conditionalFormatting>
  <conditionalFormatting sqref="M195">
    <cfRule type="cellIs" dxfId="342" priority="107" operator="greaterThanOrEqual">
      <formula>523</formula>
    </cfRule>
    <cfRule type="cellIs" dxfId="341" priority="108" operator="between">
      <formula>400</formula>
      <formula>522</formula>
    </cfRule>
  </conditionalFormatting>
  <conditionalFormatting sqref="M199">
    <cfRule type="cellIs" dxfId="340" priority="97" operator="greaterThanOrEqual">
      <formula>523</formula>
    </cfRule>
    <cfRule type="cellIs" dxfId="339" priority="98" operator="between">
      <formula>400</formula>
      <formula>522</formula>
    </cfRule>
  </conditionalFormatting>
  <conditionalFormatting sqref="M203">
    <cfRule type="cellIs" dxfId="338" priority="1581" operator="greaterThanOrEqual">
      <formula>523</formula>
    </cfRule>
    <cfRule type="cellIs" dxfId="337" priority="1582" operator="between">
      <formula>400</formula>
      <formula>522</formula>
    </cfRule>
  </conditionalFormatting>
  <conditionalFormatting sqref="M207">
    <cfRule type="cellIs" dxfId="336" priority="1569" operator="greaterThanOrEqual">
      <formula>523</formula>
    </cfRule>
    <cfRule type="cellIs" dxfId="335" priority="1570" operator="between">
      <formula>400</formula>
      <formula>522</formula>
    </cfRule>
  </conditionalFormatting>
  <conditionalFormatting sqref="M211">
    <cfRule type="cellIs" dxfId="334" priority="1557" operator="greaterThanOrEqual">
      <formula>523</formula>
    </cfRule>
    <cfRule type="cellIs" dxfId="333" priority="1558" operator="between">
      <formula>400</formula>
      <formula>522</formula>
    </cfRule>
  </conditionalFormatting>
  <conditionalFormatting sqref="M215">
    <cfRule type="cellIs" dxfId="332" priority="1545" operator="greaterThanOrEqual">
      <formula>523</formula>
    </cfRule>
    <cfRule type="cellIs" dxfId="331" priority="1546" operator="between">
      <formula>400</formula>
      <formula>522</formula>
    </cfRule>
  </conditionalFormatting>
  <conditionalFormatting sqref="M219">
    <cfRule type="cellIs" dxfId="330" priority="1529" operator="greaterThanOrEqual">
      <formula>523</formula>
    </cfRule>
    <cfRule type="cellIs" dxfId="329" priority="1530" operator="between">
      <formula>400</formula>
      <formula>522</formula>
    </cfRule>
  </conditionalFormatting>
  <conditionalFormatting sqref="N67">
    <cfRule type="cellIs" dxfId="326" priority="495" operator="greaterThanOrEqual">
      <formula>752</formula>
    </cfRule>
    <cfRule type="cellIs" dxfId="325" priority="496" operator="between">
      <formula>600</formula>
      <formula>751</formula>
    </cfRule>
  </conditionalFormatting>
  <conditionalFormatting sqref="N71">
    <cfRule type="cellIs" dxfId="324" priority="481" operator="greaterThanOrEqual">
      <formula>752</formula>
    </cfRule>
    <cfRule type="cellIs" dxfId="323" priority="482" operator="between">
      <formula>600</formula>
      <formula>751</formula>
    </cfRule>
  </conditionalFormatting>
  <conditionalFormatting sqref="N75">
    <cfRule type="cellIs" dxfId="322" priority="471" operator="greaterThanOrEqual">
      <formula>752</formula>
    </cfRule>
    <cfRule type="cellIs" dxfId="321" priority="472" operator="between">
      <formula>600</formula>
      <formula>751</formula>
    </cfRule>
  </conditionalFormatting>
  <conditionalFormatting sqref="N79">
    <cfRule type="cellIs" dxfId="320" priority="461" operator="greaterThanOrEqual">
      <formula>752</formula>
    </cfRule>
    <cfRule type="cellIs" dxfId="319" priority="462" operator="between">
      <formula>600</formula>
      <formula>751</formula>
    </cfRule>
  </conditionalFormatting>
  <conditionalFormatting sqref="N83">
    <cfRule type="cellIs" dxfId="318" priority="451" operator="greaterThanOrEqual">
      <formula>752</formula>
    </cfRule>
    <cfRule type="cellIs" dxfId="317" priority="452" operator="between">
      <formula>600</formula>
      <formula>751</formula>
    </cfRule>
  </conditionalFormatting>
  <conditionalFormatting sqref="N87">
    <cfRule type="cellIs" dxfId="316" priority="441" operator="greaterThanOrEqual">
      <formula>752</formula>
    </cfRule>
    <cfRule type="cellIs" dxfId="315" priority="442" operator="between">
      <formula>600</formula>
      <formula>751</formula>
    </cfRule>
  </conditionalFormatting>
  <conditionalFormatting sqref="N91">
    <cfRule type="cellIs" dxfId="314" priority="431" operator="greaterThanOrEqual">
      <formula>752</formula>
    </cfRule>
    <cfRule type="cellIs" dxfId="313" priority="432" operator="between">
      <formula>600</formula>
      <formula>751</formula>
    </cfRule>
  </conditionalFormatting>
  <conditionalFormatting sqref="N95">
    <cfRule type="cellIs" dxfId="312" priority="421" operator="greaterThanOrEqual">
      <formula>752</formula>
    </cfRule>
    <cfRule type="cellIs" dxfId="311" priority="422" operator="between">
      <formula>600</formula>
      <formula>751</formula>
    </cfRule>
  </conditionalFormatting>
  <conditionalFormatting sqref="N99">
    <cfRule type="cellIs" dxfId="310" priority="411" operator="greaterThanOrEqual">
      <formula>752</formula>
    </cfRule>
    <cfRule type="cellIs" dxfId="309" priority="412" operator="between">
      <formula>600</formula>
      <formula>751</formula>
    </cfRule>
  </conditionalFormatting>
  <conditionalFormatting sqref="N103">
    <cfRule type="cellIs" dxfId="308" priority="401" operator="greaterThanOrEqual">
      <formula>752</formula>
    </cfRule>
    <cfRule type="cellIs" dxfId="307" priority="402" operator="between">
      <formula>600</formula>
      <formula>751</formula>
    </cfRule>
  </conditionalFormatting>
  <conditionalFormatting sqref="N107">
    <cfRule type="cellIs" dxfId="306" priority="389" operator="greaterThanOrEqual">
      <formula>752</formula>
    </cfRule>
    <cfRule type="cellIs" dxfId="305" priority="390" operator="between">
      <formula>600</formula>
      <formula>751</formula>
    </cfRule>
  </conditionalFormatting>
  <conditionalFormatting sqref="N111">
    <cfRule type="cellIs" dxfId="304" priority="379" operator="greaterThanOrEqual">
      <formula>752</formula>
    </cfRule>
    <cfRule type="cellIs" dxfId="303" priority="380" operator="between">
      <formula>600</formula>
      <formula>751</formula>
    </cfRule>
  </conditionalFormatting>
  <conditionalFormatting sqref="N125">
    <cfRule type="cellIs" dxfId="302" priority="321" operator="greaterThanOrEqual">
      <formula>752</formula>
    </cfRule>
    <cfRule type="cellIs" dxfId="301" priority="322" operator="between">
      <formula>600</formula>
      <formula>751</formula>
    </cfRule>
  </conditionalFormatting>
  <conditionalFormatting sqref="N129">
    <cfRule type="cellIs" dxfId="300" priority="307" operator="greaterThanOrEqual">
      <formula>752</formula>
    </cfRule>
    <cfRule type="cellIs" dxfId="299" priority="308" operator="between">
      <formula>600</formula>
      <formula>751</formula>
    </cfRule>
  </conditionalFormatting>
  <conditionalFormatting sqref="N133">
    <cfRule type="cellIs" dxfId="298" priority="297" operator="greaterThanOrEqual">
      <formula>752</formula>
    </cfRule>
    <cfRule type="cellIs" dxfId="297" priority="298" operator="between">
      <formula>600</formula>
      <formula>751</formula>
    </cfRule>
  </conditionalFormatting>
  <conditionalFormatting sqref="N137">
    <cfRule type="cellIs" dxfId="296" priority="287" operator="greaterThanOrEqual">
      <formula>752</formula>
    </cfRule>
    <cfRule type="cellIs" dxfId="295" priority="288" operator="between">
      <formula>600</formula>
      <formula>751</formula>
    </cfRule>
  </conditionalFormatting>
  <conditionalFormatting sqref="N141">
    <cfRule type="cellIs" dxfId="294" priority="277" operator="greaterThanOrEqual">
      <formula>752</formula>
    </cfRule>
    <cfRule type="cellIs" dxfId="293" priority="278" operator="between">
      <formula>600</formula>
      <formula>751</formula>
    </cfRule>
  </conditionalFormatting>
  <conditionalFormatting sqref="N145">
    <cfRule type="cellIs" dxfId="292" priority="267" operator="greaterThanOrEqual">
      <formula>752</formula>
    </cfRule>
    <cfRule type="cellIs" dxfId="291" priority="268" operator="between">
      <formula>600</formula>
      <formula>751</formula>
    </cfRule>
  </conditionalFormatting>
  <conditionalFormatting sqref="N149">
    <cfRule type="cellIs" dxfId="290" priority="257" operator="greaterThanOrEqual">
      <formula>752</formula>
    </cfRule>
    <cfRule type="cellIs" dxfId="289" priority="258" operator="between">
      <formula>600</formula>
      <formula>751</formula>
    </cfRule>
  </conditionalFormatting>
  <conditionalFormatting sqref="N153">
    <cfRule type="cellIs" dxfId="288" priority="247" operator="greaterThanOrEqual">
      <formula>752</formula>
    </cfRule>
    <cfRule type="cellIs" dxfId="287" priority="248" operator="between">
      <formula>600</formula>
      <formula>751</formula>
    </cfRule>
  </conditionalFormatting>
  <conditionalFormatting sqref="N157">
    <cfRule type="cellIs" dxfId="286" priority="237" operator="greaterThanOrEqual">
      <formula>752</formula>
    </cfRule>
    <cfRule type="cellIs" dxfId="285" priority="238" operator="between">
      <formula>600</formula>
      <formula>751</formula>
    </cfRule>
  </conditionalFormatting>
  <conditionalFormatting sqref="N161">
    <cfRule type="cellIs" dxfId="284" priority="227" operator="greaterThanOrEqual">
      <formula>752</formula>
    </cfRule>
    <cfRule type="cellIs" dxfId="283" priority="228" operator="between">
      <formula>600</formula>
      <formula>751</formula>
    </cfRule>
  </conditionalFormatting>
  <conditionalFormatting sqref="N165">
    <cfRule type="cellIs" dxfId="282" priority="215" operator="greaterThanOrEqual">
      <formula>752</formula>
    </cfRule>
    <cfRule type="cellIs" dxfId="281" priority="216" operator="between">
      <formula>600</formula>
      <formula>751</formula>
    </cfRule>
  </conditionalFormatting>
  <conditionalFormatting sqref="N169">
    <cfRule type="cellIs" dxfId="280" priority="205" operator="greaterThanOrEqual">
      <formula>752</formula>
    </cfRule>
    <cfRule type="cellIs" dxfId="279" priority="206" operator="between">
      <formula>600</formula>
      <formula>751</formula>
    </cfRule>
  </conditionalFormatting>
  <conditionalFormatting sqref="N183">
    <cfRule type="cellIs" dxfId="276" priority="135" operator="greaterThanOrEqual">
      <formula>752</formula>
    </cfRule>
    <cfRule type="cellIs" dxfId="275" priority="136" operator="between">
      <formula>600</formula>
      <formula>751</formula>
    </cfRule>
  </conditionalFormatting>
  <conditionalFormatting sqref="N187">
    <cfRule type="cellIs" dxfId="274" priority="125" operator="greaterThanOrEqual">
      <formula>752</formula>
    </cfRule>
    <cfRule type="cellIs" dxfId="273" priority="126" operator="between">
      <formula>600</formula>
      <formula>751</formula>
    </cfRule>
  </conditionalFormatting>
  <conditionalFormatting sqref="N191">
    <cfRule type="cellIs" dxfId="272" priority="115" operator="greaterThanOrEqual">
      <formula>752</formula>
    </cfRule>
    <cfRule type="cellIs" dxfId="271" priority="116" operator="between">
      <formula>600</formula>
      <formula>751</formula>
    </cfRule>
  </conditionalFormatting>
  <conditionalFormatting sqref="N195">
    <cfRule type="cellIs" dxfId="270" priority="105" operator="greaterThanOrEqual">
      <formula>752</formula>
    </cfRule>
    <cfRule type="cellIs" dxfId="269" priority="106" operator="between">
      <formula>600</formula>
      <formula>751</formula>
    </cfRule>
  </conditionalFormatting>
  <conditionalFormatting sqref="N199">
    <cfRule type="cellIs" dxfId="268" priority="95" operator="greaterThanOrEqual">
      <formula>752</formula>
    </cfRule>
    <cfRule type="cellIs" dxfId="267" priority="96" operator="between">
      <formula>600</formula>
      <formula>751</formula>
    </cfRule>
  </conditionalFormatting>
  <conditionalFormatting sqref="N203">
    <cfRule type="cellIs" dxfId="266" priority="1579" operator="greaterThanOrEqual">
      <formula>752</formula>
    </cfRule>
    <cfRule type="cellIs" dxfId="265" priority="1580" operator="between">
      <formula>600</formula>
      <formula>751</formula>
    </cfRule>
  </conditionalFormatting>
  <conditionalFormatting sqref="N207">
    <cfRule type="cellIs" dxfId="264" priority="1567" operator="greaterThanOrEqual">
      <formula>752</formula>
    </cfRule>
    <cfRule type="cellIs" dxfId="263" priority="1568" operator="between">
      <formula>600</formula>
      <formula>751</formula>
    </cfRule>
  </conditionalFormatting>
  <conditionalFormatting sqref="N211">
    <cfRule type="cellIs" dxfId="262" priority="1555" operator="greaterThanOrEqual">
      <formula>752</formula>
    </cfRule>
    <cfRule type="cellIs" dxfId="261" priority="1556" operator="between">
      <formula>600</formula>
      <formula>751</formula>
    </cfRule>
  </conditionalFormatting>
  <conditionalFormatting sqref="N215">
    <cfRule type="cellIs" dxfId="260" priority="1543" operator="greaterThanOrEqual">
      <formula>752</formula>
    </cfRule>
    <cfRule type="cellIs" dxfId="259" priority="1544" operator="between">
      <formula>600</formula>
      <formula>751</formula>
    </cfRule>
  </conditionalFormatting>
  <conditionalFormatting sqref="N219">
    <cfRule type="cellIs" dxfId="258" priority="1527" operator="greaterThanOrEqual">
      <formula>752</formula>
    </cfRule>
    <cfRule type="cellIs" dxfId="257" priority="1528" operator="between">
      <formula>600</formula>
      <formula>751</formula>
    </cfRule>
  </conditionalFormatting>
  <conditionalFormatting sqref="P7 P17:P21 P23">
    <cfRule type="cellIs" dxfId="254" priority="1902" operator="greaterThanOrEqual">
      <formula>1915</formula>
    </cfRule>
  </conditionalFormatting>
  <conditionalFormatting sqref="P7 P18:P21 P23">
    <cfRule type="cellIs" dxfId="253" priority="1901" operator="between">
      <formula>1600</formula>
      <formula>1914</formula>
    </cfRule>
  </conditionalFormatting>
  <conditionalFormatting sqref="P9">
    <cfRule type="cellIs" dxfId="252" priority="1899" operator="between">
      <formula>1600</formula>
      <formula>1914</formula>
    </cfRule>
    <cfRule type="cellIs" dxfId="251" priority="1900" operator="greaterThanOrEqual">
      <formula>1915</formula>
    </cfRule>
  </conditionalFormatting>
  <conditionalFormatting sqref="P11">
    <cfRule type="cellIs" dxfId="250" priority="1897" operator="between">
      <formula>1600</formula>
      <formula>1914</formula>
    </cfRule>
    <cfRule type="cellIs" dxfId="249" priority="1898" operator="greaterThanOrEqual">
      <formula>1915</formula>
    </cfRule>
  </conditionalFormatting>
  <conditionalFormatting sqref="P13">
    <cfRule type="cellIs" dxfId="248" priority="1895" operator="between">
      <formula>1600</formula>
      <formula>1914</formula>
    </cfRule>
    <cfRule type="cellIs" dxfId="247" priority="1896" operator="greaterThanOrEqual">
      <formula>1915</formula>
    </cfRule>
  </conditionalFormatting>
  <conditionalFormatting sqref="P17">
    <cfRule type="cellIs" dxfId="246" priority="1913" operator="between">
      <formula>1600</formula>
      <formula>1914</formula>
    </cfRule>
  </conditionalFormatting>
  <conditionalFormatting sqref="P26">
    <cfRule type="cellIs" dxfId="245" priority="1909" operator="between">
      <formula>1600</formula>
      <formula>1914</formula>
    </cfRule>
    <cfRule type="cellIs" dxfId="244" priority="1910" operator="greaterThanOrEqual">
      <formula>1915</formula>
    </cfRule>
  </conditionalFormatting>
  <conditionalFormatting sqref="P28">
    <cfRule type="cellIs" dxfId="243" priority="1905" operator="between">
      <formula>1600</formula>
      <formula>1914</formula>
    </cfRule>
    <cfRule type="cellIs" dxfId="242" priority="1906" operator="greaterThanOrEqual">
      <formula>1915</formula>
    </cfRule>
  </conditionalFormatting>
  <conditionalFormatting sqref="P30:P32">
    <cfRule type="cellIs" dxfId="241" priority="1903" operator="between">
      <formula>1600</formula>
      <formula>1914</formula>
    </cfRule>
    <cfRule type="cellIs" dxfId="240" priority="1904" operator="greaterThanOrEqual">
      <formula>1915</formula>
    </cfRule>
  </conditionalFormatting>
  <conditionalFormatting sqref="P36">
    <cfRule type="cellIs" dxfId="239" priority="1935" operator="between">
      <formula>1600</formula>
      <formula>1914</formula>
    </cfRule>
    <cfRule type="cellIs" dxfId="238" priority="1936" operator="greaterThanOrEqual">
      <formula>1915</formula>
    </cfRule>
  </conditionalFormatting>
  <conditionalFormatting sqref="P38">
    <cfRule type="cellIs" dxfId="237" priority="2393" operator="between">
      <formula>1600</formula>
      <formula>1914</formula>
    </cfRule>
    <cfRule type="cellIs" dxfId="236" priority="2394" operator="greaterThanOrEqual">
      <formula>1915</formula>
    </cfRule>
  </conditionalFormatting>
  <conditionalFormatting sqref="P40">
    <cfRule type="cellIs" dxfId="235" priority="1937" operator="between">
      <formula>1600</formula>
      <formula>1914</formula>
    </cfRule>
    <cfRule type="cellIs" dxfId="234" priority="1938" operator="greaterThanOrEqual">
      <formula>1915</formula>
    </cfRule>
  </conditionalFormatting>
  <conditionalFormatting sqref="P42">
    <cfRule type="cellIs" dxfId="233" priority="1933" operator="between">
      <formula>1600</formula>
      <formula>1914</formula>
    </cfRule>
    <cfRule type="cellIs" dxfId="232" priority="1934" operator="greaterThanOrEqual">
      <formula>1915</formula>
    </cfRule>
  </conditionalFormatting>
  <conditionalFormatting sqref="P44">
    <cfRule type="cellIs" dxfId="231" priority="1939" operator="between">
      <formula>1600</formula>
      <formula>1914</formula>
    </cfRule>
    <cfRule type="cellIs" dxfId="230" priority="1940" operator="greaterThanOrEqual">
      <formula>1915</formula>
    </cfRule>
  </conditionalFormatting>
  <conditionalFormatting sqref="P46">
    <cfRule type="cellIs" dxfId="229" priority="1931" operator="between">
      <formula>1600</formula>
      <formula>1914</formula>
    </cfRule>
    <cfRule type="cellIs" dxfId="228" priority="1932" operator="greaterThanOrEqual">
      <formula>1915</formula>
    </cfRule>
  </conditionalFormatting>
  <conditionalFormatting sqref="P48">
    <cfRule type="cellIs" dxfId="227" priority="1941" operator="between">
      <formula>1600</formula>
      <formula>1914</formula>
    </cfRule>
    <cfRule type="cellIs" dxfId="226" priority="1942" operator="greaterThanOrEqual">
      <formula>1915</formula>
    </cfRule>
  </conditionalFormatting>
  <conditionalFormatting sqref="P50">
    <cfRule type="cellIs" dxfId="225" priority="1929" operator="between">
      <formula>1600</formula>
      <formula>1914</formula>
    </cfRule>
    <cfRule type="cellIs" dxfId="224" priority="1930" operator="greaterThanOrEqual">
      <formula>1915</formula>
    </cfRule>
  </conditionalFormatting>
  <conditionalFormatting sqref="P53">
    <cfRule type="cellIs" dxfId="223" priority="1927" operator="between">
      <formula>1600</formula>
      <formula>1914</formula>
    </cfRule>
    <cfRule type="cellIs" dxfId="222" priority="1928" operator="greaterThanOrEqual">
      <formula>1915</formula>
    </cfRule>
  </conditionalFormatting>
  <conditionalFormatting sqref="P55">
    <cfRule type="cellIs" dxfId="221" priority="1925" operator="between">
      <formula>1600</formula>
      <formula>1914</formula>
    </cfRule>
    <cfRule type="cellIs" dxfId="220" priority="1926" operator="greaterThanOrEqual">
      <formula>1915</formula>
    </cfRule>
  </conditionalFormatting>
  <conditionalFormatting sqref="P57">
    <cfRule type="cellIs" dxfId="219" priority="1923" operator="between">
      <formula>1600</formula>
      <formula>1914</formula>
    </cfRule>
    <cfRule type="cellIs" dxfId="218" priority="1924" operator="greaterThanOrEqual">
      <formula>1915</formula>
    </cfRule>
  </conditionalFormatting>
  <conditionalFormatting sqref="P59">
    <cfRule type="cellIs" dxfId="217" priority="1921" operator="between">
      <formula>1600</formula>
      <formula>1914</formula>
    </cfRule>
    <cfRule type="cellIs" dxfId="216" priority="1922" operator="greaterThanOrEqual">
      <formula>1915</formula>
    </cfRule>
  </conditionalFormatting>
  <conditionalFormatting sqref="P67">
    <cfRule type="cellIs" dxfId="215" priority="493" operator="between">
      <formula>1200</formula>
      <formula>1497</formula>
    </cfRule>
    <cfRule type="cellIs" dxfId="214" priority="494" operator="greaterThanOrEqual">
      <formula>1498</formula>
    </cfRule>
  </conditionalFormatting>
  <conditionalFormatting sqref="P71">
    <cfRule type="cellIs" dxfId="213" priority="376" operator="between">
      <formula>1200</formula>
      <formula>1497</formula>
    </cfRule>
    <cfRule type="cellIs" dxfId="212" priority="377" operator="greaterThanOrEqual">
      <formula>1498</formula>
    </cfRule>
  </conditionalFormatting>
  <conditionalFormatting sqref="P75">
    <cfRule type="cellIs" dxfId="211" priority="374" operator="between">
      <formula>1200</formula>
      <formula>1497</formula>
    </cfRule>
    <cfRule type="cellIs" dxfId="210" priority="375" operator="greaterThanOrEqual">
      <formula>1498</formula>
    </cfRule>
  </conditionalFormatting>
  <conditionalFormatting sqref="P79">
    <cfRule type="cellIs" dxfId="209" priority="372" operator="between">
      <formula>1200</formula>
      <formula>1497</formula>
    </cfRule>
    <cfRule type="cellIs" dxfId="208" priority="373" operator="greaterThanOrEqual">
      <formula>1498</formula>
    </cfRule>
  </conditionalFormatting>
  <conditionalFormatting sqref="P83">
    <cfRule type="cellIs" dxfId="207" priority="370" operator="between">
      <formula>1200</formula>
      <formula>1497</formula>
    </cfRule>
    <cfRule type="cellIs" dxfId="206" priority="371" operator="greaterThanOrEqual">
      <formula>1498</formula>
    </cfRule>
  </conditionalFormatting>
  <conditionalFormatting sqref="P87">
    <cfRule type="cellIs" dxfId="205" priority="368" operator="between">
      <formula>1200</formula>
      <formula>1497</formula>
    </cfRule>
    <cfRule type="cellIs" dxfId="204" priority="369" operator="greaterThanOrEqual">
      <formula>1498</formula>
    </cfRule>
  </conditionalFormatting>
  <conditionalFormatting sqref="P91">
    <cfRule type="cellIs" dxfId="203" priority="366" operator="between">
      <formula>1200</formula>
      <formula>1497</formula>
    </cfRule>
    <cfRule type="cellIs" dxfId="202" priority="367" operator="greaterThanOrEqual">
      <formula>1498</formula>
    </cfRule>
  </conditionalFormatting>
  <conditionalFormatting sqref="P95">
    <cfRule type="cellIs" dxfId="201" priority="364" operator="between">
      <formula>1200</formula>
      <formula>1497</formula>
    </cfRule>
    <cfRule type="cellIs" dxfId="200" priority="365" operator="greaterThanOrEqual">
      <formula>1498</formula>
    </cfRule>
  </conditionalFormatting>
  <conditionalFormatting sqref="P99">
    <cfRule type="cellIs" dxfId="199" priority="362" operator="between">
      <formula>1200</formula>
      <formula>1497</formula>
    </cfRule>
    <cfRule type="cellIs" dxfId="198" priority="363" operator="greaterThanOrEqual">
      <formula>1498</formula>
    </cfRule>
  </conditionalFormatting>
  <conditionalFormatting sqref="P103">
    <cfRule type="cellIs" dxfId="197" priority="360" operator="between">
      <formula>1200</formula>
      <formula>1497</formula>
    </cfRule>
    <cfRule type="cellIs" dxfId="196" priority="361" operator="greaterThanOrEqual">
      <formula>1498</formula>
    </cfRule>
  </conditionalFormatting>
  <conditionalFormatting sqref="P107">
    <cfRule type="cellIs" dxfId="195" priority="358" operator="between">
      <formula>1200</formula>
      <formula>1497</formula>
    </cfRule>
    <cfRule type="cellIs" dxfId="194" priority="359" operator="greaterThanOrEqual">
      <formula>1498</formula>
    </cfRule>
  </conditionalFormatting>
  <conditionalFormatting sqref="P111">
    <cfRule type="cellIs" dxfId="193" priority="356" operator="between">
      <formula>1200</formula>
      <formula>1497</formula>
    </cfRule>
    <cfRule type="cellIs" dxfId="192" priority="357" operator="greaterThanOrEqual">
      <formula>1498</formula>
    </cfRule>
  </conditionalFormatting>
  <conditionalFormatting sqref="P125">
    <cfRule type="cellIs" dxfId="191" priority="319" operator="between">
      <formula>1200</formula>
      <formula>1497</formula>
    </cfRule>
    <cfRule type="cellIs" dxfId="190" priority="320" operator="greaterThanOrEqual">
      <formula>1498</formula>
    </cfRule>
  </conditionalFormatting>
  <conditionalFormatting sqref="P129">
    <cfRule type="cellIs" dxfId="189" priority="202" operator="between">
      <formula>1200</formula>
      <formula>1497</formula>
    </cfRule>
    <cfRule type="cellIs" dxfId="188" priority="203" operator="greaterThanOrEqual">
      <formula>1498</formula>
    </cfRule>
  </conditionalFormatting>
  <conditionalFormatting sqref="P133">
    <cfRule type="cellIs" dxfId="187" priority="200" operator="between">
      <formula>1200</formula>
      <formula>1497</formula>
    </cfRule>
    <cfRule type="cellIs" dxfId="186" priority="201" operator="greaterThanOrEqual">
      <formula>1498</formula>
    </cfRule>
  </conditionalFormatting>
  <conditionalFormatting sqref="P137">
    <cfRule type="cellIs" dxfId="185" priority="198" operator="between">
      <formula>1200</formula>
      <formula>1497</formula>
    </cfRule>
    <cfRule type="cellIs" dxfId="184" priority="199" operator="greaterThanOrEqual">
      <formula>1498</formula>
    </cfRule>
  </conditionalFormatting>
  <conditionalFormatting sqref="P141">
    <cfRule type="cellIs" dxfId="183" priority="196" operator="between">
      <formula>1200</formula>
      <formula>1497</formula>
    </cfRule>
    <cfRule type="cellIs" dxfId="182" priority="197" operator="greaterThanOrEqual">
      <formula>1498</formula>
    </cfRule>
  </conditionalFormatting>
  <conditionalFormatting sqref="P145">
    <cfRule type="cellIs" dxfId="181" priority="194" operator="between">
      <formula>1200</formula>
      <formula>1497</formula>
    </cfRule>
    <cfRule type="cellIs" dxfId="180" priority="195" operator="greaterThanOrEqual">
      <formula>1498</formula>
    </cfRule>
  </conditionalFormatting>
  <conditionalFormatting sqref="P149">
    <cfRule type="cellIs" dxfId="179" priority="192" operator="between">
      <formula>1200</formula>
      <formula>1497</formula>
    </cfRule>
    <cfRule type="cellIs" dxfId="178" priority="193" operator="greaterThanOrEqual">
      <formula>1498</formula>
    </cfRule>
  </conditionalFormatting>
  <conditionalFormatting sqref="P153">
    <cfRule type="cellIs" dxfId="177" priority="190" operator="between">
      <formula>1200</formula>
      <formula>1497</formula>
    </cfRule>
    <cfRule type="cellIs" dxfId="176" priority="191" operator="greaterThanOrEqual">
      <formula>1498</formula>
    </cfRule>
  </conditionalFormatting>
  <conditionalFormatting sqref="P157">
    <cfRule type="cellIs" dxfId="175" priority="188" operator="between">
      <formula>1200</formula>
      <formula>1497</formula>
    </cfRule>
    <cfRule type="cellIs" dxfId="174" priority="189" operator="greaterThanOrEqual">
      <formula>1498</formula>
    </cfRule>
  </conditionalFormatting>
  <conditionalFormatting sqref="P161">
    <cfRule type="cellIs" dxfId="173" priority="186" operator="between">
      <formula>1200</formula>
      <formula>1497</formula>
    </cfRule>
    <cfRule type="cellIs" dxfId="172" priority="187" operator="greaterThanOrEqual">
      <formula>1498</formula>
    </cfRule>
  </conditionalFormatting>
  <conditionalFormatting sqref="P165">
    <cfRule type="cellIs" dxfId="171" priority="184" operator="between">
      <formula>1200</formula>
      <formula>1497</formula>
    </cfRule>
    <cfRule type="cellIs" dxfId="170" priority="185" operator="greaterThanOrEqual">
      <formula>1498</formula>
    </cfRule>
  </conditionalFormatting>
  <conditionalFormatting sqref="P169">
    <cfRule type="cellIs" dxfId="169" priority="182" operator="between">
      <formula>1200</formula>
      <formula>1497</formula>
    </cfRule>
    <cfRule type="cellIs" dxfId="168" priority="183" operator="greaterThanOrEqual">
      <formula>1498</formula>
    </cfRule>
  </conditionalFormatting>
  <conditionalFormatting sqref="P183">
    <cfRule type="cellIs" dxfId="165" priority="92" operator="between">
      <formula>1200</formula>
      <formula>1497</formula>
    </cfRule>
    <cfRule type="cellIs" dxfId="164" priority="93" operator="greaterThanOrEqual">
      <formula>1498</formula>
    </cfRule>
  </conditionalFormatting>
  <conditionalFormatting sqref="P187">
    <cfRule type="cellIs" dxfId="163" priority="90" operator="between">
      <formula>1200</formula>
      <formula>1497</formula>
    </cfRule>
    <cfRule type="cellIs" dxfId="162" priority="91" operator="greaterThanOrEqual">
      <formula>1498</formula>
    </cfRule>
  </conditionalFormatting>
  <conditionalFormatting sqref="P191">
    <cfRule type="cellIs" dxfId="161" priority="88" operator="between">
      <formula>1200</formula>
      <formula>1497</formula>
    </cfRule>
    <cfRule type="cellIs" dxfId="160" priority="89" operator="greaterThanOrEqual">
      <formula>1498</formula>
    </cfRule>
  </conditionalFormatting>
  <conditionalFormatting sqref="P195">
    <cfRule type="cellIs" dxfId="159" priority="86" operator="between">
      <formula>1200</formula>
      <formula>1497</formula>
    </cfRule>
    <cfRule type="cellIs" dxfId="158" priority="87" operator="greaterThanOrEqual">
      <formula>1498</formula>
    </cfRule>
  </conditionalFormatting>
  <conditionalFormatting sqref="P199">
    <cfRule type="cellIs" dxfId="157" priority="84" operator="between">
      <formula>1200</formula>
      <formula>1497</formula>
    </cfRule>
    <cfRule type="cellIs" dxfId="156" priority="85" operator="greaterThanOrEqual">
      <formula>1498</formula>
    </cfRule>
  </conditionalFormatting>
  <conditionalFormatting sqref="P203">
    <cfRule type="cellIs" dxfId="155" priority="844" operator="between">
      <formula>1200</formula>
      <formula>1497</formula>
    </cfRule>
    <cfRule type="cellIs" dxfId="154" priority="845" operator="greaterThanOrEqual">
      <formula>1498</formula>
    </cfRule>
  </conditionalFormatting>
  <conditionalFormatting sqref="P207">
    <cfRule type="cellIs" dxfId="153" priority="840" operator="between">
      <formula>1200</formula>
      <formula>1497</formula>
    </cfRule>
    <cfRule type="cellIs" dxfId="152" priority="841" operator="greaterThanOrEqual">
      <formula>1498</formula>
    </cfRule>
  </conditionalFormatting>
  <conditionalFormatting sqref="P211">
    <cfRule type="cellIs" dxfId="151" priority="836" operator="between">
      <formula>1200</formula>
      <formula>1497</formula>
    </cfRule>
    <cfRule type="cellIs" dxfId="150" priority="837" operator="greaterThanOrEqual">
      <formula>1498</formula>
    </cfRule>
  </conditionalFormatting>
  <conditionalFormatting sqref="P215">
    <cfRule type="cellIs" dxfId="149" priority="832" operator="between">
      <formula>1200</formula>
      <formula>1497</formula>
    </cfRule>
    <cfRule type="cellIs" dxfId="148" priority="833" operator="greaterThanOrEqual">
      <formula>1498</formula>
    </cfRule>
  </conditionalFormatting>
  <conditionalFormatting sqref="P219">
    <cfRule type="cellIs" dxfId="147" priority="828" operator="between">
      <formula>1200</formula>
      <formula>1497</formula>
    </cfRule>
    <cfRule type="cellIs" dxfId="146" priority="829" operator="greaterThanOrEqual">
      <formula>1498</formula>
    </cfRule>
  </conditionalFormatting>
  <conditionalFormatting sqref="R67">
    <cfRule type="cellIs" dxfId="143" priority="378" operator="greaterThanOrEqual">
      <formula>1200</formula>
    </cfRule>
  </conditionalFormatting>
  <conditionalFormatting sqref="R69">
    <cfRule type="cellIs" dxfId="142" priority="355" operator="greaterThanOrEqual">
      <formula>200</formula>
    </cfRule>
  </conditionalFormatting>
  <conditionalFormatting sqref="R71">
    <cfRule type="cellIs" dxfId="141" priority="354" operator="greaterThanOrEqual">
      <formula>1200</formula>
    </cfRule>
  </conditionalFormatting>
  <conditionalFormatting sqref="R73">
    <cfRule type="cellIs" dxfId="140" priority="353" operator="greaterThanOrEqual">
      <formula>200</formula>
    </cfRule>
  </conditionalFormatting>
  <conditionalFormatting sqref="R75">
    <cfRule type="cellIs" dxfId="139" priority="352" operator="greaterThanOrEqual">
      <formula>1200</formula>
    </cfRule>
  </conditionalFormatting>
  <conditionalFormatting sqref="R77">
    <cfRule type="cellIs" dxfId="138" priority="351" operator="greaterThanOrEqual">
      <formula>200</formula>
    </cfRule>
  </conditionalFormatting>
  <conditionalFormatting sqref="R79">
    <cfRule type="cellIs" dxfId="137" priority="350" operator="greaterThanOrEqual">
      <formula>1200</formula>
    </cfRule>
  </conditionalFormatting>
  <conditionalFormatting sqref="R81">
    <cfRule type="cellIs" dxfId="136" priority="349" operator="greaterThanOrEqual">
      <formula>200</formula>
    </cfRule>
  </conditionalFormatting>
  <conditionalFormatting sqref="R83">
    <cfRule type="cellIs" dxfId="135" priority="348" operator="greaterThanOrEqual">
      <formula>1200</formula>
    </cfRule>
  </conditionalFormatting>
  <conditionalFormatting sqref="R85">
    <cfRule type="cellIs" dxfId="134" priority="347" operator="greaterThanOrEqual">
      <formula>200</formula>
    </cfRule>
  </conditionalFormatting>
  <conditionalFormatting sqref="R87">
    <cfRule type="cellIs" dxfId="133" priority="346" operator="greaterThanOrEqual">
      <formula>1200</formula>
    </cfRule>
  </conditionalFormatting>
  <conditionalFormatting sqref="R89">
    <cfRule type="cellIs" dxfId="132" priority="345" operator="greaterThanOrEqual">
      <formula>200</formula>
    </cfRule>
  </conditionalFormatting>
  <conditionalFormatting sqref="R91">
    <cfRule type="cellIs" dxfId="131" priority="344" operator="greaterThanOrEqual">
      <formula>1200</formula>
    </cfRule>
  </conditionalFormatting>
  <conditionalFormatting sqref="R93">
    <cfRule type="cellIs" dxfId="130" priority="343" operator="greaterThanOrEqual">
      <formula>200</formula>
    </cfRule>
  </conditionalFormatting>
  <conditionalFormatting sqref="R95">
    <cfRule type="cellIs" dxfId="129" priority="342" operator="greaterThanOrEqual">
      <formula>1200</formula>
    </cfRule>
  </conditionalFormatting>
  <conditionalFormatting sqref="R97">
    <cfRule type="cellIs" dxfId="128" priority="341" operator="greaterThanOrEqual">
      <formula>200</formula>
    </cfRule>
  </conditionalFormatting>
  <conditionalFormatting sqref="R99">
    <cfRule type="cellIs" dxfId="127" priority="340" operator="greaterThanOrEqual">
      <formula>1200</formula>
    </cfRule>
  </conditionalFormatting>
  <conditionalFormatting sqref="R101">
    <cfRule type="cellIs" dxfId="126" priority="339" operator="greaterThanOrEqual">
      <formula>200</formula>
    </cfRule>
  </conditionalFormatting>
  <conditionalFormatting sqref="R103">
    <cfRule type="cellIs" dxfId="125" priority="338" operator="greaterThanOrEqual">
      <formula>1200</formula>
    </cfRule>
  </conditionalFormatting>
  <conditionalFormatting sqref="R105">
    <cfRule type="cellIs" dxfId="124" priority="337" operator="greaterThanOrEqual">
      <formula>200</formula>
    </cfRule>
  </conditionalFormatting>
  <conditionalFormatting sqref="R107">
    <cfRule type="cellIs" dxfId="123" priority="336" operator="greaterThanOrEqual">
      <formula>1200</formula>
    </cfRule>
  </conditionalFormatting>
  <conditionalFormatting sqref="R109">
    <cfRule type="cellIs" dxfId="122" priority="335" operator="greaterThanOrEqual">
      <formula>200</formula>
    </cfRule>
  </conditionalFormatting>
  <conditionalFormatting sqref="R111">
    <cfRule type="cellIs" dxfId="121" priority="334" operator="greaterThanOrEqual">
      <formula>1200</formula>
    </cfRule>
  </conditionalFormatting>
  <conditionalFormatting sqref="R113">
    <cfRule type="cellIs" dxfId="120" priority="333" operator="greaterThanOrEqual">
      <formula>200</formula>
    </cfRule>
  </conditionalFormatting>
  <conditionalFormatting sqref="R125">
    <cfRule type="cellIs" dxfId="119" priority="204" operator="greaterThanOrEqual">
      <formula>1200</formula>
    </cfRule>
  </conditionalFormatting>
  <conditionalFormatting sqref="R127">
    <cfRule type="cellIs" dxfId="118" priority="181" operator="greaterThanOrEqual">
      <formula>200</formula>
    </cfRule>
  </conditionalFormatting>
  <conditionalFormatting sqref="R129">
    <cfRule type="cellIs" dxfId="117" priority="180" operator="greaterThanOrEqual">
      <formula>1200</formula>
    </cfRule>
  </conditionalFormatting>
  <conditionalFormatting sqref="R131">
    <cfRule type="cellIs" dxfId="116" priority="179" operator="greaterThanOrEqual">
      <formula>200</formula>
    </cfRule>
  </conditionalFormatting>
  <conditionalFormatting sqref="R133">
    <cfRule type="cellIs" dxfId="115" priority="178" operator="greaterThanOrEqual">
      <formula>1200</formula>
    </cfRule>
  </conditionalFormatting>
  <conditionalFormatting sqref="R135">
    <cfRule type="cellIs" dxfId="114" priority="177" operator="greaterThanOrEqual">
      <formula>200</formula>
    </cfRule>
  </conditionalFormatting>
  <conditionalFormatting sqref="R137">
    <cfRule type="cellIs" dxfId="113" priority="176" operator="greaterThanOrEqual">
      <formula>1200</formula>
    </cfRule>
  </conditionalFormatting>
  <conditionalFormatting sqref="R139">
    <cfRule type="cellIs" dxfId="112" priority="175" operator="greaterThanOrEqual">
      <formula>200</formula>
    </cfRule>
  </conditionalFormatting>
  <conditionalFormatting sqref="R141">
    <cfRule type="cellIs" dxfId="111" priority="174" operator="greaterThanOrEqual">
      <formula>1200</formula>
    </cfRule>
  </conditionalFormatting>
  <conditionalFormatting sqref="R143">
    <cfRule type="cellIs" dxfId="110" priority="173" operator="greaterThanOrEqual">
      <formula>200</formula>
    </cfRule>
  </conditionalFormatting>
  <conditionalFormatting sqref="R145">
    <cfRule type="cellIs" dxfId="109" priority="172" operator="greaterThanOrEqual">
      <formula>1200</formula>
    </cfRule>
  </conditionalFormatting>
  <conditionalFormatting sqref="R147">
    <cfRule type="cellIs" dxfId="108" priority="171" operator="greaterThanOrEqual">
      <formula>200</formula>
    </cfRule>
  </conditionalFormatting>
  <conditionalFormatting sqref="R149">
    <cfRule type="cellIs" dxfId="107" priority="170" operator="greaterThanOrEqual">
      <formula>1200</formula>
    </cfRule>
  </conditionalFormatting>
  <conditionalFormatting sqref="R151">
    <cfRule type="cellIs" dxfId="106" priority="169" operator="greaterThanOrEqual">
      <formula>200</formula>
    </cfRule>
  </conditionalFormatting>
  <conditionalFormatting sqref="R153">
    <cfRule type="cellIs" dxfId="105" priority="168" operator="greaterThanOrEqual">
      <formula>1200</formula>
    </cfRule>
  </conditionalFormatting>
  <conditionalFormatting sqref="R155">
    <cfRule type="cellIs" dxfId="104" priority="167" operator="greaterThanOrEqual">
      <formula>200</formula>
    </cfRule>
  </conditionalFormatting>
  <conditionalFormatting sqref="R157">
    <cfRule type="cellIs" dxfId="103" priority="166" operator="greaterThanOrEqual">
      <formula>1200</formula>
    </cfRule>
  </conditionalFormatting>
  <conditionalFormatting sqref="R159">
    <cfRule type="cellIs" dxfId="102" priority="165" operator="greaterThanOrEqual">
      <formula>200</formula>
    </cfRule>
  </conditionalFormatting>
  <conditionalFormatting sqref="R161">
    <cfRule type="cellIs" dxfId="101" priority="164" operator="greaterThanOrEqual">
      <formula>1200</formula>
    </cfRule>
  </conditionalFormatting>
  <conditionalFormatting sqref="R163">
    <cfRule type="cellIs" dxfId="100" priority="163" operator="greaterThanOrEqual">
      <formula>200</formula>
    </cfRule>
  </conditionalFormatting>
  <conditionalFormatting sqref="R165">
    <cfRule type="cellIs" dxfId="99" priority="162" operator="greaterThanOrEqual">
      <formula>1200</formula>
    </cfRule>
  </conditionalFormatting>
  <conditionalFormatting sqref="R167">
    <cfRule type="cellIs" dxfId="98" priority="161" operator="greaterThanOrEqual">
      <formula>200</formula>
    </cfRule>
  </conditionalFormatting>
  <conditionalFormatting sqref="R169">
    <cfRule type="cellIs" dxfId="97" priority="160" operator="greaterThanOrEqual">
      <formula>1200</formula>
    </cfRule>
  </conditionalFormatting>
  <conditionalFormatting sqref="R171">
    <cfRule type="cellIs" dxfId="96" priority="159" operator="greaterThanOrEqual">
      <formula>200</formula>
    </cfRule>
  </conditionalFormatting>
  <conditionalFormatting sqref="R183">
    <cfRule type="cellIs" dxfId="93" priority="82" operator="greaterThanOrEqual">
      <formula>1200</formula>
    </cfRule>
  </conditionalFormatting>
  <conditionalFormatting sqref="R185">
    <cfRule type="cellIs" dxfId="92" priority="81" operator="greaterThanOrEqual">
      <formula>200</formula>
    </cfRule>
  </conditionalFormatting>
  <conditionalFormatting sqref="R187">
    <cfRule type="cellIs" dxfId="91" priority="80" operator="greaterThanOrEqual">
      <formula>1200</formula>
    </cfRule>
  </conditionalFormatting>
  <conditionalFormatting sqref="R189">
    <cfRule type="cellIs" dxfId="90" priority="79" operator="greaterThanOrEqual">
      <formula>200</formula>
    </cfRule>
  </conditionalFormatting>
  <conditionalFormatting sqref="R191">
    <cfRule type="cellIs" dxfId="89" priority="78" operator="greaterThanOrEqual">
      <formula>1200</formula>
    </cfRule>
  </conditionalFormatting>
  <conditionalFormatting sqref="R193">
    <cfRule type="cellIs" dxfId="88" priority="77" operator="greaterThanOrEqual">
      <formula>200</formula>
    </cfRule>
  </conditionalFormatting>
  <conditionalFormatting sqref="R195">
    <cfRule type="cellIs" dxfId="87" priority="76" operator="greaterThanOrEqual">
      <formula>1200</formula>
    </cfRule>
  </conditionalFormatting>
  <conditionalFormatting sqref="R197">
    <cfRule type="cellIs" dxfId="86" priority="75" operator="greaterThanOrEqual">
      <formula>200</formula>
    </cfRule>
  </conditionalFormatting>
  <conditionalFormatting sqref="R199">
    <cfRule type="cellIs" dxfId="85" priority="74" operator="greaterThanOrEqual">
      <formula>1200</formula>
    </cfRule>
  </conditionalFormatting>
  <conditionalFormatting sqref="R201">
    <cfRule type="cellIs" dxfId="84" priority="73" operator="greaterThanOrEqual">
      <formula>200</formula>
    </cfRule>
  </conditionalFormatting>
  <conditionalFormatting sqref="R203">
    <cfRule type="cellIs" dxfId="83" priority="666" operator="greaterThanOrEqual">
      <formula>1200</formula>
    </cfRule>
  </conditionalFormatting>
  <conditionalFormatting sqref="R205">
    <cfRule type="cellIs" dxfId="82" priority="665" operator="greaterThanOrEqual">
      <formula>200</formula>
    </cfRule>
  </conditionalFormatting>
  <conditionalFormatting sqref="R207">
    <cfRule type="cellIs" dxfId="81" priority="664" operator="greaterThanOrEqual">
      <formula>1200</formula>
    </cfRule>
  </conditionalFormatting>
  <conditionalFormatting sqref="R209">
    <cfRule type="cellIs" dxfId="80" priority="663" operator="greaterThanOrEqual">
      <formula>200</formula>
    </cfRule>
  </conditionalFormatting>
  <conditionalFormatting sqref="R211">
    <cfRule type="cellIs" dxfId="79" priority="662" operator="greaterThanOrEqual">
      <formula>1200</formula>
    </cfRule>
  </conditionalFormatting>
  <conditionalFormatting sqref="R213">
    <cfRule type="cellIs" dxfId="78" priority="661" operator="greaterThanOrEqual">
      <formula>200</formula>
    </cfRule>
  </conditionalFormatting>
  <conditionalFormatting sqref="R215">
    <cfRule type="cellIs" dxfId="77" priority="660" operator="greaterThanOrEqual">
      <formula>1200</formula>
    </cfRule>
  </conditionalFormatting>
  <conditionalFormatting sqref="R217">
    <cfRule type="cellIs" dxfId="76" priority="659" operator="greaterThanOrEqual">
      <formula>200</formula>
    </cfRule>
  </conditionalFormatting>
  <conditionalFormatting sqref="R219">
    <cfRule type="cellIs" dxfId="75" priority="658" operator="greaterThanOrEqual">
      <formula>1200</formula>
    </cfRule>
  </conditionalFormatting>
  <conditionalFormatting sqref="R221">
    <cfRule type="cellIs" dxfId="74" priority="657" operator="greaterThanOrEqual">
      <formula>200</formula>
    </cfRule>
  </conditionalFormatting>
  <conditionalFormatting sqref="H175:N175">
    <cfRule type="cellIs" dxfId="58" priority="58" operator="greaterThanOrEqual">
      <formula>298</formula>
    </cfRule>
    <cfRule type="cellIs" dxfId="57" priority="59" operator="between">
      <formula>200</formula>
      <formula>297</formula>
    </cfRule>
  </conditionalFormatting>
  <conditionalFormatting sqref="I173">
    <cfRule type="cellIs" dxfId="56" priority="56" operator="greaterThanOrEqual">
      <formula>523</formula>
    </cfRule>
    <cfRule type="cellIs" dxfId="55" priority="57" operator="between">
      <formula>400</formula>
      <formula>522</formula>
    </cfRule>
  </conditionalFormatting>
  <conditionalFormatting sqref="J173">
    <cfRule type="cellIs" dxfId="54" priority="54" operator="greaterThanOrEqual">
      <formula>752</formula>
    </cfRule>
    <cfRule type="cellIs" dxfId="53" priority="55" operator="between">
      <formula>600</formula>
      <formula>751</formula>
    </cfRule>
  </conditionalFormatting>
  <conditionalFormatting sqref="K173">
    <cfRule type="cellIs" dxfId="52" priority="52" operator="greaterThanOrEqual">
      <formula>1002</formula>
    </cfRule>
    <cfRule type="cellIs" dxfId="51" priority="53" operator="between">
      <formula>800</formula>
      <formula>1001</formula>
    </cfRule>
  </conditionalFormatting>
  <conditionalFormatting sqref="M173">
    <cfRule type="cellIs" dxfId="50" priority="50" operator="greaterThanOrEqual">
      <formula>523</formula>
    </cfRule>
    <cfRule type="cellIs" dxfId="49" priority="51" operator="between">
      <formula>400</formula>
      <formula>522</formula>
    </cfRule>
  </conditionalFormatting>
  <conditionalFormatting sqref="N173">
    <cfRule type="cellIs" dxfId="48" priority="48" operator="greaterThanOrEqual">
      <formula>752</formula>
    </cfRule>
    <cfRule type="cellIs" dxfId="47" priority="49" operator="between">
      <formula>600</formula>
      <formula>751</formula>
    </cfRule>
  </conditionalFormatting>
  <conditionalFormatting sqref="P173">
    <cfRule type="cellIs" dxfId="46" priority="46" operator="between">
      <formula>1200</formula>
      <formula>1497</formula>
    </cfRule>
    <cfRule type="cellIs" dxfId="45" priority="47" operator="greaterThanOrEqual">
      <formula>1498</formula>
    </cfRule>
  </conditionalFormatting>
  <conditionalFormatting sqref="R173">
    <cfRule type="cellIs" dxfId="44" priority="45" operator="greaterThanOrEqual">
      <formula>1200</formula>
    </cfRule>
  </conditionalFormatting>
  <conditionalFormatting sqref="R175">
    <cfRule type="cellIs" dxfId="43" priority="44" operator="greaterThanOrEqual">
      <formula>200</formula>
    </cfRule>
  </conditionalFormatting>
  <conditionalFormatting sqref="H225:N225 H229:N229">
    <cfRule type="cellIs" dxfId="29" priority="29" operator="greaterThanOrEqual">
      <formula>298</formula>
    </cfRule>
    <cfRule type="cellIs" dxfId="28" priority="30" operator="between">
      <formula>200</formula>
      <formula>297</formula>
    </cfRule>
  </conditionalFormatting>
  <conditionalFormatting sqref="I223">
    <cfRule type="cellIs" dxfId="27" priority="26" operator="greaterThanOrEqual">
      <formula>523</formula>
    </cfRule>
    <cfRule type="cellIs" dxfId="26" priority="27" operator="between">
      <formula>400</formula>
      <formula>522</formula>
    </cfRule>
  </conditionalFormatting>
  <conditionalFormatting sqref="I227">
    <cfRule type="cellIs" dxfId="24" priority="16" operator="greaterThanOrEqual">
      <formula>523</formula>
    </cfRule>
    <cfRule type="cellIs" dxfId="25" priority="17" operator="between">
      <formula>400</formula>
      <formula>522</formula>
    </cfRule>
  </conditionalFormatting>
  <conditionalFormatting sqref="J223">
    <cfRule type="cellIs" dxfId="23" priority="24" operator="greaterThanOrEqual">
      <formula>752</formula>
    </cfRule>
    <cfRule type="cellIs" dxfId="22" priority="25" operator="between">
      <formula>600</formula>
      <formula>751</formula>
    </cfRule>
  </conditionalFormatting>
  <conditionalFormatting sqref="J227">
    <cfRule type="cellIs" dxfId="20" priority="14" operator="greaterThanOrEqual">
      <formula>752</formula>
    </cfRule>
    <cfRule type="cellIs" dxfId="21" priority="15" operator="between">
      <formula>600</formula>
      <formula>751</formula>
    </cfRule>
  </conditionalFormatting>
  <conditionalFormatting sqref="K223">
    <cfRule type="cellIs" dxfId="19" priority="22" operator="greaterThanOrEqual">
      <formula>1002</formula>
    </cfRule>
    <cfRule type="cellIs" dxfId="18" priority="23" operator="between">
      <formula>800</formula>
      <formula>1001</formula>
    </cfRule>
  </conditionalFormatting>
  <conditionalFormatting sqref="K227">
    <cfRule type="cellIs" dxfId="16" priority="12" operator="greaterThanOrEqual">
      <formula>1002</formula>
    </cfRule>
    <cfRule type="cellIs" dxfId="17" priority="13" operator="between">
      <formula>800</formula>
      <formula>1001</formula>
    </cfRule>
  </conditionalFormatting>
  <conditionalFormatting sqref="M223">
    <cfRule type="cellIs" dxfId="15" priority="20" operator="greaterThanOrEqual">
      <formula>523</formula>
    </cfRule>
    <cfRule type="cellIs" dxfId="14" priority="21" operator="between">
      <formula>400</formula>
      <formula>522</formula>
    </cfRule>
  </conditionalFormatting>
  <conditionalFormatting sqref="M227">
    <cfRule type="cellIs" dxfId="13" priority="10" operator="greaterThanOrEqual">
      <formula>523</formula>
    </cfRule>
    <cfRule type="cellIs" dxfId="12" priority="11" operator="between">
      <formula>400</formula>
      <formula>522</formula>
    </cfRule>
  </conditionalFormatting>
  <conditionalFormatting sqref="N223">
    <cfRule type="cellIs" dxfId="10" priority="18" operator="greaterThanOrEqual">
      <formula>752</formula>
    </cfRule>
    <cfRule type="cellIs" dxfId="11" priority="19" operator="between">
      <formula>600</formula>
      <formula>751</formula>
    </cfRule>
  </conditionalFormatting>
  <conditionalFormatting sqref="N227">
    <cfRule type="cellIs" dxfId="9" priority="8" operator="greaterThanOrEqual">
      <formula>752</formula>
    </cfRule>
    <cfRule type="cellIs" dxfId="8" priority="9" operator="between">
      <formula>600</formula>
      <formula>751</formula>
    </cfRule>
  </conditionalFormatting>
  <conditionalFormatting sqref="P223">
    <cfRule type="cellIs" dxfId="7" priority="6" operator="between">
      <formula>1200</formula>
      <formula>1497</formula>
    </cfRule>
    <cfRule type="cellIs" dxfId="6" priority="7" operator="greaterThanOrEqual">
      <formula>1498</formula>
    </cfRule>
  </conditionalFormatting>
  <conditionalFormatting sqref="P227">
    <cfRule type="cellIs" dxfId="4" priority="4" operator="between">
      <formula>1200</formula>
      <formula>1497</formula>
    </cfRule>
    <cfRule type="cellIs" dxfId="5" priority="5" operator="greaterThanOrEqual">
      <formula>1498</formula>
    </cfRule>
  </conditionalFormatting>
  <conditionalFormatting sqref="R229">
    <cfRule type="cellIs" dxfId="3" priority="28" operator="greaterThanOrEqual">
      <formula>200</formula>
    </cfRule>
  </conditionalFormatting>
  <conditionalFormatting sqref="R223">
    <cfRule type="cellIs" dxfId="2" priority="3" operator="greaterThanOrEqual">
      <formula>1200</formula>
    </cfRule>
  </conditionalFormatting>
  <conditionalFormatting sqref="R225">
    <cfRule type="cellIs" dxfId="1" priority="2" operator="greaterThanOrEqual">
      <formula>200</formula>
    </cfRule>
  </conditionalFormatting>
  <conditionalFormatting sqref="R227">
    <cfRule type="cellIs" dxfId="0" priority="1" operator="greaterThanOrEqual">
      <formula>1200</formula>
    </cfRule>
  </conditionalFormatting>
  <printOptions horizontalCentered="1"/>
  <pageMargins left="0" right="0" top="0.19685039370078741" bottom="0.19685039370078741" header="0" footer="0.19685039370078741"/>
  <pageSetup scale="56" orientation="portrait" r:id="rId1"/>
  <headerFooter alignWithMargins="0">
    <oddFooter>&amp;L&amp;"Algerian,Gras italique"&amp;20&amp;K00B050à  LA ROCHE SUR YON  ( 85 )&amp;R&amp;"Algerian,Gras italique"&amp;20&amp;K00B050JUILLET   2023</oddFooter>
  </headerFooter>
  <rowBreaks count="3" manualBreakCount="3">
    <brk id="60" max="16383" man="1"/>
    <brk id="118" max="16383" man="1"/>
    <brk id="17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PAGE</vt:lpstr>
      <vt:lpstr>PODIUM</vt:lpstr>
      <vt:lpstr>CHALLENGE</vt:lpstr>
      <vt:lpstr>CHALLENGE!Zone_d_impression</vt:lpstr>
      <vt:lpstr>PAGE!Zone_d_impression</vt:lpstr>
      <vt:lpstr>PODIUM!Zone_d_impression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2024-03-26T22:30:45Z</dcterms:modified>
</cp:coreProperties>
</file>